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B:\01：社長フォルダ\社長の月次時間管理表\"/>
    </mc:Choice>
  </mc:AlternateContent>
  <bookViews>
    <workbookView xWindow="480" yWindow="90" windowWidth="18180" windowHeight="11760" tabRatio="886" activeTab="6" xr2:uid="{00000000-000D-0000-FFFF-FFFF00000000}"/>
  </bookViews>
  <sheets>
    <sheet name="無地1A" sheetId="52" r:id="rId1"/>
    <sheet name="無地1B" sheetId="53" r:id="rId2"/>
    <sheet name="2017集計" sheetId="59" r:id="rId3"/>
    <sheet name="2016集計" sheetId="37" r:id="rId4"/>
    <sheet name="2015集計" sheetId="32" r:id="rId5"/>
    <sheet name="2014集計" sheetId="28" r:id="rId6"/>
    <sheet name="17.9" sheetId="66" r:id="rId7"/>
    <sheet name="17.8" sheetId="65" r:id="rId8"/>
    <sheet name="17.7" sheetId="64" r:id="rId9"/>
    <sheet name="17.6" sheetId="63" r:id="rId10"/>
    <sheet name="17.5" sheetId="62" r:id="rId11"/>
    <sheet name="17.4" sheetId="61" r:id="rId12"/>
    <sheet name="17.3" sheetId="60" r:id="rId13"/>
    <sheet name="17.2" sheetId="58" r:id="rId14"/>
    <sheet name="17.1" sheetId="57" r:id="rId15"/>
    <sheet name="16.12" sheetId="56" r:id="rId16"/>
    <sheet name="16.11" sheetId="49" r:id="rId17"/>
    <sheet name="16.10" sheetId="48" r:id="rId18"/>
    <sheet name="16.9" sheetId="46" r:id="rId19"/>
    <sheet name="16.8" sheetId="45" r:id="rId20"/>
    <sheet name="16.7" sheetId="41" r:id="rId21"/>
    <sheet name="16.6" sheetId="40" r:id="rId22"/>
    <sheet name="16.5" sheetId="39" r:id="rId23"/>
    <sheet name="16.4" sheetId="38" r:id="rId24"/>
    <sheet name="16.3" sheetId="36" r:id="rId25"/>
  </sheets>
  <calcPr calcId="171027"/>
</workbook>
</file>

<file path=xl/calcChain.xml><?xml version="1.0" encoding="utf-8"?>
<calcChain xmlns="http://schemas.openxmlformats.org/spreadsheetml/2006/main">
  <c r="AG28" i="66" l="1"/>
  <c r="AG27" i="66"/>
  <c r="AG26" i="66"/>
  <c r="AG25" i="66"/>
  <c r="AG24" i="66"/>
  <c r="AG23" i="66"/>
  <c r="AG21" i="66"/>
  <c r="AG20" i="66"/>
  <c r="AG19" i="66"/>
  <c r="AG18" i="66"/>
  <c r="AG16" i="66"/>
  <c r="AG1" i="66" s="1"/>
  <c r="AE1" i="66" s="1"/>
  <c r="AG15" i="66"/>
  <c r="AG7" i="66"/>
  <c r="AG6" i="66"/>
  <c r="AG5" i="66"/>
  <c r="AG4" i="66"/>
  <c r="AG28" i="65" l="1"/>
  <c r="AG27" i="65"/>
  <c r="AG26" i="65"/>
  <c r="AG25" i="65"/>
  <c r="AG24" i="65"/>
  <c r="AG23" i="65"/>
  <c r="AG21" i="65"/>
  <c r="AG20" i="65"/>
  <c r="AG19" i="65"/>
  <c r="AG18" i="65"/>
  <c r="AG16" i="65"/>
  <c r="AG1" i="65" s="1"/>
  <c r="AE1" i="65" s="1"/>
  <c r="AG15" i="65"/>
  <c r="AG7" i="65"/>
  <c r="AG6" i="65"/>
  <c r="AG5" i="65"/>
  <c r="AG4" i="65"/>
  <c r="AG27" i="64" l="1"/>
  <c r="AG28" i="64"/>
  <c r="AG26" i="64"/>
  <c r="AG25" i="64"/>
  <c r="AG24" i="64"/>
  <c r="AG23" i="64"/>
  <c r="AG21" i="64"/>
  <c r="AG20" i="64"/>
  <c r="AG19" i="64"/>
  <c r="AG18" i="64"/>
  <c r="AG16" i="64"/>
  <c r="AG1" i="64" s="1"/>
  <c r="AE1" i="64" s="1"/>
  <c r="AG15" i="64"/>
  <c r="AG7" i="64"/>
  <c r="AG6" i="64"/>
  <c r="AG5" i="64"/>
  <c r="AG4" i="64"/>
  <c r="AG28" i="63" l="1"/>
  <c r="AG27" i="63"/>
  <c r="AG26" i="63"/>
  <c r="AG25" i="63"/>
  <c r="AG24" i="63"/>
  <c r="AG23" i="63"/>
  <c r="AG21" i="63"/>
  <c r="AG20" i="63"/>
  <c r="AG19" i="63"/>
  <c r="AG18" i="63"/>
  <c r="AG16" i="63"/>
  <c r="AG1" i="63" s="1"/>
  <c r="AE1" i="63" s="1"/>
  <c r="AG15" i="63"/>
  <c r="AG7" i="63"/>
  <c r="AG6" i="63"/>
  <c r="AG5" i="63"/>
  <c r="AG4" i="63"/>
  <c r="AG28" i="62" l="1"/>
  <c r="AG27" i="62"/>
  <c r="AG26" i="62"/>
  <c r="AG25" i="62"/>
  <c r="AG24" i="62"/>
  <c r="AG23" i="62"/>
  <c r="AG21" i="62"/>
  <c r="AG20" i="62"/>
  <c r="AG19" i="62"/>
  <c r="AG18" i="62"/>
  <c r="AG16" i="62"/>
  <c r="AG1" i="62" s="1"/>
  <c r="AE1" i="62" s="1"/>
  <c r="AG15" i="62"/>
  <c r="AG7" i="62"/>
  <c r="AG6" i="62"/>
  <c r="AG5" i="62"/>
  <c r="AG4" i="62"/>
  <c r="O37" i="59" l="1"/>
  <c r="O35" i="59"/>
  <c r="O33" i="59"/>
  <c r="O31" i="59"/>
  <c r="O29" i="59"/>
  <c r="O27" i="59"/>
  <c r="O25" i="59"/>
  <c r="O23" i="59"/>
  <c r="O21" i="59"/>
  <c r="O19" i="59"/>
  <c r="O18" i="59"/>
  <c r="O16" i="59"/>
  <c r="O14" i="59"/>
  <c r="O12" i="59"/>
  <c r="O10" i="59"/>
  <c r="O8" i="59"/>
  <c r="O6" i="59"/>
  <c r="O4" i="59"/>
  <c r="AG26" i="61"/>
  <c r="AG28" i="61" l="1"/>
  <c r="AG27" i="61"/>
  <c r="AG25" i="61"/>
  <c r="AG24" i="61"/>
  <c r="AG23" i="61"/>
  <c r="AG21" i="61"/>
  <c r="AG20" i="61"/>
  <c r="AG19" i="61"/>
  <c r="AG18" i="61"/>
  <c r="AG16" i="61"/>
  <c r="AG1" i="61" s="1"/>
  <c r="AE1" i="61" s="1"/>
  <c r="AG15" i="61"/>
  <c r="AG7" i="61"/>
  <c r="AG6" i="61"/>
  <c r="AG5" i="61"/>
  <c r="AG4" i="61"/>
  <c r="AG28" i="60" l="1"/>
  <c r="AG27" i="60"/>
  <c r="AG25" i="60"/>
  <c r="AG24" i="60"/>
  <c r="AG23" i="60"/>
  <c r="AG21" i="60"/>
  <c r="AG20" i="60"/>
  <c r="AG19" i="60"/>
  <c r="AG18" i="60"/>
  <c r="AG16" i="60"/>
  <c r="AG1" i="60" s="1"/>
  <c r="AE1" i="60" s="1"/>
  <c r="AG15" i="60"/>
  <c r="AG7" i="60"/>
  <c r="AG6" i="60"/>
  <c r="AG5" i="60"/>
  <c r="AG4" i="60"/>
  <c r="O32" i="59" l="1"/>
  <c r="O24" i="59"/>
  <c r="O32" i="37"/>
  <c r="AG28" i="58"/>
  <c r="AG27" i="58"/>
  <c r="AG25" i="58"/>
  <c r="AG24" i="58"/>
  <c r="AG23" i="58"/>
  <c r="AG21" i="58"/>
  <c r="AG20" i="58"/>
  <c r="AG19" i="58"/>
  <c r="AG18" i="58"/>
  <c r="AG16" i="58"/>
  <c r="AG1" i="58" s="1"/>
  <c r="AE1" i="58" s="1"/>
  <c r="AG15" i="58"/>
  <c r="AG7" i="58"/>
  <c r="AG6" i="58"/>
  <c r="AG5" i="58"/>
  <c r="AG4" i="58"/>
  <c r="AG28" i="57" l="1"/>
  <c r="AG27" i="57"/>
  <c r="AG25" i="57"/>
  <c r="AG24" i="57"/>
  <c r="AG23" i="57"/>
  <c r="AG21" i="57"/>
  <c r="AG20" i="57"/>
  <c r="AG19" i="57"/>
  <c r="AG18" i="57"/>
  <c r="AG16" i="57"/>
  <c r="AG1" i="57" s="1"/>
  <c r="AE1" i="57" s="1"/>
  <c r="AG15" i="57"/>
  <c r="AG7" i="57"/>
  <c r="AG6" i="57"/>
  <c r="AG5" i="57"/>
  <c r="AG4" i="57"/>
  <c r="AG1" i="56" l="1"/>
  <c r="AE1" i="56" s="1"/>
  <c r="AG28" i="56"/>
  <c r="AG27" i="56"/>
  <c r="AG25" i="56"/>
  <c r="AG24" i="56"/>
  <c r="AG23" i="56"/>
  <c r="AG21" i="56"/>
  <c r="AG20" i="56"/>
  <c r="AG19" i="56"/>
  <c r="AG18" i="56"/>
  <c r="AG16" i="56"/>
  <c r="AG15" i="56"/>
  <c r="AG7" i="56"/>
  <c r="AG6" i="56"/>
  <c r="AG5" i="56"/>
  <c r="AG4" i="56"/>
  <c r="AG27" i="49" l="1"/>
  <c r="AG26" i="49"/>
  <c r="AG25" i="49"/>
  <c r="AG24" i="49"/>
  <c r="AG23" i="49"/>
  <c r="AG21" i="49"/>
  <c r="AG20" i="49"/>
  <c r="AG19" i="49"/>
  <c r="AG18" i="49"/>
  <c r="AG16" i="49"/>
  <c r="AG1" i="49" s="1"/>
  <c r="AE1" i="49" s="1"/>
  <c r="AG15" i="49"/>
  <c r="AG7" i="49"/>
  <c r="AG6" i="49"/>
  <c r="AG5" i="49"/>
  <c r="AG4" i="49"/>
  <c r="O33" i="37" l="1"/>
  <c r="AG5" i="48"/>
  <c r="AG27" i="48"/>
  <c r="AG26" i="48"/>
  <c r="AG25" i="48"/>
  <c r="AG24" i="48"/>
  <c r="AG23" i="48"/>
  <c r="AG21" i="48"/>
  <c r="AG20" i="48"/>
  <c r="AG19" i="48"/>
  <c r="AG18" i="48"/>
  <c r="AG16" i="48"/>
  <c r="AG1" i="48" s="1"/>
  <c r="AE1" i="48" s="1"/>
  <c r="AG15" i="48"/>
  <c r="AG7" i="48"/>
  <c r="AG6" i="48"/>
  <c r="AG4" i="48"/>
  <c r="AG25" i="46"/>
  <c r="AG23" i="46"/>
  <c r="AG24" i="46"/>
  <c r="O31" i="37"/>
  <c r="AG16" i="46" l="1"/>
  <c r="AG1" i="46" s="1"/>
  <c r="AE1" i="46" s="1"/>
  <c r="AG27" i="46"/>
  <c r="AG26" i="46"/>
  <c r="AG21" i="46"/>
  <c r="AG20" i="46"/>
  <c r="AG19" i="46"/>
  <c r="AG18" i="46"/>
  <c r="AG15" i="46"/>
  <c r="AG7" i="46"/>
  <c r="AG6" i="46"/>
  <c r="AG5" i="46"/>
  <c r="AG4" i="46"/>
  <c r="O14" i="37" l="1"/>
  <c r="O16" i="37"/>
  <c r="AG24" i="45" l="1"/>
  <c r="AG23" i="45"/>
  <c r="AG21" i="45"/>
  <c r="AG20" i="45"/>
  <c r="AG19" i="45"/>
  <c r="AG18" i="45"/>
  <c r="AG16" i="45"/>
  <c r="AG1" i="45" s="1"/>
  <c r="AE1" i="45" s="1"/>
  <c r="AG15" i="45"/>
  <c r="AG7" i="45"/>
  <c r="AG6" i="45"/>
  <c r="AG5" i="45"/>
  <c r="AG4" i="45"/>
  <c r="AG24" i="41" l="1"/>
  <c r="AG23" i="41"/>
  <c r="AG21" i="41"/>
  <c r="AG20" i="41"/>
  <c r="AG19" i="41"/>
  <c r="AG16" i="41"/>
  <c r="AG1" i="41" s="1"/>
  <c r="AE1" i="41" s="1"/>
  <c r="AG15" i="41"/>
  <c r="AG18" i="41"/>
  <c r="AG7" i="41"/>
  <c r="AG6" i="41"/>
  <c r="AG5" i="41"/>
  <c r="AG4" i="41"/>
  <c r="AG16" i="40" l="1"/>
  <c r="AG1" i="40"/>
  <c r="AE1" i="40" s="1"/>
  <c r="AG24" i="40"/>
  <c r="AG23" i="40"/>
  <c r="AG21" i="40"/>
  <c r="AG20" i="40"/>
  <c r="AG19" i="40"/>
  <c r="AG18" i="40"/>
  <c r="AG15" i="40"/>
  <c r="AG7" i="40"/>
  <c r="AG6" i="40"/>
  <c r="AG5" i="40"/>
  <c r="AG4" i="40"/>
  <c r="AG24" i="39" l="1"/>
  <c r="AG23" i="39"/>
  <c r="AG21" i="39"/>
  <c r="AG20" i="39"/>
  <c r="AG19" i="39"/>
  <c r="AG18" i="39"/>
  <c r="AG16" i="39"/>
  <c r="AG1" i="39" s="1"/>
  <c r="AE1" i="39" s="1"/>
  <c r="AG15" i="39"/>
  <c r="AG7" i="39"/>
  <c r="AG6" i="39"/>
  <c r="AG5" i="39"/>
  <c r="AG4" i="39"/>
  <c r="O37" i="37" l="1"/>
  <c r="O35" i="37"/>
  <c r="O29" i="37"/>
  <c r="O27" i="37"/>
  <c r="O25" i="37"/>
  <c r="O23" i="37"/>
  <c r="O21" i="37"/>
  <c r="O19" i="37"/>
  <c r="O12" i="37"/>
  <c r="O10" i="37"/>
  <c r="O8" i="37"/>
  <c r="O6" i="37"/>
  <c r="O4" i="37"/>
  <c r="AG4" i="38"/>
  <c r="AG5" i="38"/>
  <c r="AG6" i="38"/>
  <c r="AG7" i="38"/>
  <c r="AG15" i="38"/>
  <c r="AG16" i="38"/>
  <c r="AG1" i="38" s="1"/>
  <c r="AE1" i="38" s="1"/>
  <c r="AG24" i="38"/>
  <c r="AG23" i="38"/>
  <c r="AG21" i="38"/>
  <c r="AG20" i="38"/>
  <c r="AG19" i="38"/>
  <c r="AG18" i="38"/>
  <c r="AG18" i="36"/>
  <c r="O17" i="37"/>
  <c r="O15" i="37"/>
  <c r="O18" i="37"/>
  <c r="AG24" i="36" l="1"/>
  <c r="AG23" i="36" l="1"/>
  <c r="AG21" i="36"/>
  <c r="AG20" i="36"/>
  <c r="AG19" i="36"/>
  <c r="AG16" i="36"/>
  <c r="AG1" i="36" s="1"/>
  <c r="AE1" i="36" s="1"/>
  <c r="AG15" i="36"/>
  <c r="AG7" i="36"/>
  <c r="AG6" i="36"/>
  <c r="AG5" i="36"/>
  <c r="AG4" i="36"/>
  <c r="O9" i="32" l="1"/>
  <c r="O10" i="32"/>
  <c r="N11" i="28" l="1"/>
  <c r="O11" i="32" l="1"/>
</calcChain>
</file>

<file path=xl/sharedStrings.xml><?xml version="1.0" encoding="utf-8"?>
<sst xmlns="http://schemas.openxmlformats.org/spreadsheetml/2006/main" count="2463" uniqueCount="212">
  <si>
    <t>火</t>
  </si>
  <si>
    <t>水</t>
  </si>
  <si>
    <t>木</t>
  </si>
  <si>
    <t>金</t>
  </si>
  <si>
    <t>土</t>
  </si>
  <si>
    <t>日</t>
  </si>
  <si>
    <t>月</t>
  </si>
  <si>
    <t>起床</t>
    <rPh sb="0" eb="2">
      <t>キショウ</t>
    </rPh>
    <phoneticPr fontId="2"/>
  </si>
  <si>
    <t>出社</t>
    <rPh sb="0" eb="2">
      <t>シュッシャ</t>
    </rPh>
    <phoneticPr fontId="2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</si>
  <si>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</si>
  <si>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</si>
  <si>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退社</t>
    <rPh sb="0" eb="2">
      <t>タイシャ</t>
    </rPh>
    <phoneticPr fontId="2"/>
  </si>
  <si>
    <t>体重</t>
    <rPh sb="0" eb="2">
      <t>タイジュウ</t>
    </rPh>
    <phoneticPr fontId="2"/>
  </si>
  <si>
    <t>飲酒</t>
    <rPh sb="0" eb="2">
      <t>インシュ</t>
    </rPh>
    <phoneticPr fontId="2"/>
  </si>
  <si>
    <t>就寝</t>
    <phoneticPr fontId="2"/>
  </si>
  <si>
    <t>睡眠
時間</t>
    <rPh sb="0" eb="2">
      <t>スイミン</t>
    </rPh>
    <rPh sb="3" eb="5">
      <t>ジカン</t>
    </rPh>
    <phoneticPr fontId="2"/>
  </si>
  <si>
    <t>（時間）</t>
    <rPh sb="1" eb="3">
      <t>ジカン</t>
    </rPh>
    <phoneticPr fontId="2"/>
  </si>
  <si>
    <t>血圧</t>
    <rPh sb="0" eb="2">
      <t>ケツアツ</t>
    </rPh>
    <phoneticPr fontId="2"/>
  </si>
  <si>
    <t>仕事中の
夕食</t>
    <rPh sb="0" eb="3">
      <t>シゴトチュウ</t>
    </rPh>
    <rPh sb="5" eb="7">
      <t>ユウショク</t>
    </rPh>
    <phoneticPr fontId="2"/>
  </si>
  <si>
    <t>仕事後の
夕食夜食</t>
    <rPh sb="0" eb="2">
      <t>シゴト</t>
    </rPh>
    <rPh sb="2" eb="3">
      <t>ゴ</t>
    </rPh>
    <rPh sb="5" eb="7">
      <t>ユウショク</t>
    </rPh>
    <rPh sb="7" eb="9">
      <t>ヤショク</t>
    </rPh>
    <phoneticPr fontId="2"/>
  </si>
  <si>
    <t>仕事
時間</t>
    <rPh sb="0" eb="2">
      <t>シゴト</t>
    </rPh>
    <rPh sb="3" eb="5">
      <t>ジカン</t>
    </rPh>
    <phoneticPr fontId="2"/>
  </si>
  <si>
    <t>メモ</t>
    <phoneticPr fontId="2"/>
  </si>
  <si>
    <t>仕事外
時間</t>
    <rPh sb="0" eb="2">
      <t>シゴト</t>
    </rPh>
    <rPh sb="2" eb="3">
      <t>ガイ</t>
    </rPh>
    <rPh sb="4" eb="6">
      <t>ジカン</t>
    </rPh>
    <phoneticPr fontId="2"/>
  </si>
  <si>
    <t>外出</t>
    <rPh sb="0" eb="2">
      <t>ガイシュツ</t>
    </rPh>
    <phoneticPr fontId="2"/>
  </si>
  <si>
    <t>仕事 私用</t>
    <phoneticPr fontId="2"/>
  </si>
  <si>
    <t>仕事 私用</t>
    <rPh sb="0" eb="2">
      <t>シゴト</t>
    </rPh>
    <rPh sb="3" eb="5">
      <t>シヨウ</t>
    </rPh>
    <phoneticPr fontId="2"/>
  </si>
  <si>
    <t>平均</t>
    <phoneticPr fontId="2"/>
  </si>
  <si>
    <t>目標値</t>
    <rPh sb="0" eb="3">
      <t>モクヒョウチ</t>
    </rPh>
    <phoneticPr fontId="2"/>
  </si>
  <si>
    <t>家飲み
禁止</t>
    <rPh sb="0" eb="1">
      <t>イエ</t>
    </rPh>
    <rPh sb="1" eb="2">
      <t>ノ</t>
    </rPh>
    <rPh sb="4" eb="6">
      <t>キンシ</t>
    </rPh>
    <phoneticPr fontId="2"/>
  </si>
  <si>
    <t>毎日</t>
    <rPh sb="0" eb="2">
      <t>マイニチ</t>
    </rPh>
    <phoneticPr fontId="2"/>
  </si>
  <si>
    <t>-1:00</t>
    <phoneticPr fontId="2"/>
  </si>
  <si>
    <t>12月</t>
  </si>
  <si>
    <t>1月</t>
    <rPh sb="1" eb="2">
      <t>ガツ</t>
    </rPh>
    <phoneticPr fontId="2"/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</si>
  <si>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</si>
  <si>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</si>
  <si>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</si>
  <si>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</si>
  <si>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</si>
  <si>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</si>
  <si>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</si>
  <si>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</si>
  <si>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</si>
  <si>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</si>
  <si>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仕事時間
（合計）</t>
    <rPh sb="0" eb="2">
      <t>シゴト</t>
    </rPh>
    <rPh sb="2" eb="4">
      <t>ジカン</t>
    </rPh>
    <rPh sb="6" eb="7">
      <t>ゴウ</t>
    </rPh>
    <rPh sb="7" eb="8">
      <t>ケイ</t>
    </rPh>
    <phoneticPr fontId="2"/>
  </si>
  <si>
    <t>仕事時間
（平均）</t>
    <rPh sb="0" eb="2">
      <t>シゴト</t>
    </rPh>
    <rPh sb="2" eb="4">
      <t>ジカン</t>
    </rPh>
    <rPh sb="6" eb="8">
      <t>ヘイキン</t>
    </rPh>
    <phoneticPr fontId="2"/>
  </si>
  <si>
    <t>朝食抜き</t>
    <rPh sb="0" eb="2">
      <t>チョウショク</t>
    </rPh>
    <rPh sb="2" eb="3">
      <t>ヌ</t>
    </rPh>
    <phoneticPr fontId="2"/>
  </si>
  <si>
    <t>出勤日数</t>
    <phoneticPr fontId="2"/>
  </si>
  <si>
    <t>総日数</t>
    <phoneticPr fontId="2"/>
  </si>
  <si>
    <t>休日日数</t>
    <phoneticPr fontId="2"/>
  </si>
  <si>
    <t>平均or
合計</t>
    <rPh sb="5" eb="6">
      <t>ゴウ</t>
    </rPh>
    <rPh sb="6" eb="7">
      <t>ケイ</t>
    </rPh>
    <phoneticPr fontId="2"/>
  </si>
  <si>
    <t>【自己管理ルール】</t>
    <rPh sb="1" eb="3">
      <t>ジコ</t>
    </rPh>
    <rPh sb="3" eb="5">
      <t>カンリ</t>
    </rPh>
    <phoneticPr fontId="2"/>
  </si>
  <si>
    <t>・「食事時間」は仕事時間に含みません。</t>
    <rPh sb="2" eb="4">
      <t>ショクジ</t>
    </rPh>
    <rPh sb="4" eb="6">
      <t>ジカン</t>
    </rPh>
    <rPh sb="13" eb="14">
      <t>フク</t>
    </rPh>
    <phoneticPr fontId="2"/>
  </si>
  <si>
    <t>・「通勤時間」は1分の為、無視します。</t>
    <rPh sb="2" eb="4">
      <t>ツウキン</t>
    </rPh>
    <rPh sb="4" eb="6">
      <t>ジカン</t>
    </rPh>
    <rPh sb="9" eb="10">
      <t>フン</t>
    </rPh>
    <rPh sb="11" eb="12">
      <t>タメ</t>
    </rPh>
    <rPh sb="13" eb="15">
      <t>ムシ</t>
    </rPh>
    <phoneticPr fontId="2"/>
  </si>
  <si>
    <t>・私用で仕事から抜けた時間は仕事時間からマイナスします。</t>
    <rPh sb="1" eb="3">
      <t>シヨウ</t>
    </rPh>
    <rPh sb="4" eb="6">
      <t>シゴト</t>
    </rPh>
    <rPh sb="8" eb="9">
      <t>ヌ</t>
    </rPh>
    <rPh sb="11" eb="13">
      <t>ジカン</t>
    </rPh>
    <rPh sb="14" eb="16">
      <t>シゴト</t>
    </rPh>
    <rPh sb="16" eb="18">
      <t>ジカン</t>
    </rPh>
    <phoneticPr fontId="2"/>
  </si>
  <si>
    <t>・勉強（BBR、セミナー、講演会）や読書に費やした時間は仕事時間とします。</t>
    <rPh sb="1" eb="3">
      <t>ベンキョウ</t>
    </rPh>
    <rPh sb="13" eb="15">
      <t>コウエン</t>
    </rPh>
    <rPh sb="15" eb="16">
      <t>カイ</t>
    </rPh>
    <rPh sb="18" eb="20">
      <t>ドクショ</t>
    </rPh>
    <rPh sb="21" eb="22">
      <t>ツイ</t>
    </rPh>
    <rPh sb="25" eb="27">
      <t>ジカン</t>
    </rPh>
    <rPh sb="28" eb="30">
      <t>シゴト</t>
    </rPh>
    <rPh sb="30" eb="32">
      <t>ジカン</t>
    </rPh>
    <phoneticPr fontId="2"/>
  </si>
  <si>
    <t>・出張により仕事時間が計測できない日は、仕事時間は「8時間」で計算します。</t>
    <rPh sb="1" eb="3">
      <t>シュッチョウ</t>
    </rPh>
    <rPh sb="6" eb="8">
      <t>シゴト</t>
    </rPh>
    <rPh sb="8" eb="10">
      <t>ジカン</t>
    </rPh>
    <rPh sb="11" eb="13">
      <t>ケイソク</t>
    </rPh>
    <rPh sb="17" eb="18">
      <t>ヒ</t>
    </rPh>
    <rPh sb="20" eb="22">
      <t>シゴト</t>
    </rPh>
    <rPh sb="22" eb="24">
      <t>ジカン</t>
    </rPh>
    <rPh sb="27" eb="29">
      <t>ジカン</t>
    </rPh>
    <rPh sb="31" eb="33">
      <t>ケイサン</t>
    </rPh>
    <phoneticPr fontId="2"/>
  </si>
  <si>
    <t>【目標値】</t>
    <rPh sb="1" eb="4">
      <t>モクヒョウチ</t>
    </rPh>
    <phoneticPr fontId="2"/>
  </si>
  <si>
    <t>・体重80kg</t>
    <rPh sb="1" eb="3">
      <t>タイジュウ</t>
    </rPh>
    <phoneticPr fontId="2"/>
  </si>
  <si>
    <t>86kg</t>
    <phoneticPr fontId="2"/>
  </si>
  <si>
    <t>ｳｺﾝ/漢方
ｱﾚﾙ・ﾘﾎﾞｰﾃ</t>
    <rPh sb="4" eb="6">
      <t>カンポウ</t>
    </rPh>
    <phoneticPr fontId="2"/>
  </si>
  <si>
    <t>1日あたりの睡眠時間の平均</t>
    <rPh sb="1" eb="2">
      <t>ヒ</t>
    </rPh>
    <rPh sb="6" eb="8">
      <t>スイミン</t>
    </rPh>
    <rPh sb="8" eb="10">
      <t>ジカン</t>
    </rPh>
    <rPh sb="11" eb="13">
      <t>ヘイキン</t>
    </rPh>
    <phoneticPr fontId="2"/>
  </si>
  <si>
    <t>起床時間の平均</t>
    <rPh sb="0" eb="2">
      <t>キショウ</t>
    </rPh>
    <rPh sb="2" eb="4">
      <t>ジカン</t>
    </rPh>
    <rPh sb="5" eb="7">
      <t>ヘイキン</t>
    </rPh>
    <phoneticPr fontId="2"/>
  </si>
  <si>
    <t>朝食抜きの日の合計</t>
    <rPh sb="0" eb="2">
      <t>チョウショク</t>
    </rPh>
    <rPh sb="2" eb="3">
      <t>ヌ</t>
    </rPh>
    <rPh sb="5" eb="6">
      <t>ヒ</t>
    </rPh>
    <rPh sb="7" eb="8">
      <t>ゴウ</t>
    </rPh>
    <rPh sb="8" eb="9">
      <t>ケイ</t>
    </rPh>
    <phoneticPr fontId="2"/>
  </si>
  <si>
    <t>出勤日数の「合計」</t>
    <rPh sb="0" eb="2">
      <t>シュッキン</t>
    </rPh>
    <rPh sb="2" eb="4">
      <t>ニッスウ</t>
    </rPh>
    <rPh sb="6" eb="8">
      <t>ゴウケイ</t>
    </rPh>
    <phoneticPr fontId="2"/>
  </si>
  <si>
    <t>休日日数の「合計」</t>
    <rPh sb="0" eb="2">
      <t>キュウジツ</t>
    </rPh>
    <phoneticPr fontId="2"/>
  </si>
  <si>
    <t>仕事時間の「平均」</t>
    <rPh sb="0" eb="2">
      <t>シゴト</t>
    </rPh>
    <rPh sb="2" eb="4">
      <t>ジカン</t>
    </rPh>
    <rPh sb="6" eb="8">
      <t>ヘイキン</t>
    </rPh>
    <phoneticPr fontId="2"/>
  </si>
  <si>
    <t>体重の平均。</t>
    <rPh sb="0" eb="2">
      <t>タイジュウ</t>
    </rPh>
    <rPh sb="3" eb="5">
      <t>ヘイキン</t>
    </rPh>
    <phoneticPr fontId="2"/>
  </si>
  <si>
    <t>就寝時間の平均</t>
    <rPh sb="0" eb="2">
      <t>シュウシン</t>
    </rPh>
    <rPh sb="2" eb="4">
      <t>ジカン</t>
    </rPh>
    <rPh sb="5" eb="7">
      <t>ヘイキン</t>
    </rPh>
    <phoneticPr fontId="2"/>
  </si>
  <si>
    <t>血圧（低）の平均</t>
    <rPh sb="0" eb="2">
      <t>ケツアツ</t>
    </rPh>
    <rPh sb="3" eb="4">
      <t>ヒク</t>
    </rPh>
    <rPh sb="6" eb="8">
      <t>ヘイキン</t>
    </rPh>
    <phoneticPr fontId="2"/>
  </si>
  <si>
    <t>血圧（高）の平均</t>
    <rPh sb="0" eb="2">
      <t>ケツアツ</t>
    </rPh>
    <rPh sb="3" eb="4">
      <t>タカ</t>
    </rPh>
    <rPh sb="6" eb="8">
      <t>ヘイキン</t>
    </rPh>
    <phoneticPr fontId="2"/>
  </si>
  <si>
    <t>・出社時間、退社時間の平均は「日曜日」「午後出勤日」は除外します。</t>
    <rPh sb="1" eb="3">
      <t>シュッシャ</t>
    </rPh>
    <rPh sb="3" eb="5">
      <t>ジカン</t>
    </rPh>
    <rPh sb="6" eb="8">
      <t>タイシャ</t>
    </rPh>
    <rPh sb="8" eb="10">
      <t>ジカン</t>
    </rPh>
    <rPh sb="11" eb="13">
      <t>ヘイキン</t>
    </rPh>
    <rPh sb="15" eb="18">
      <t>ニチヨウビ</t>
    </rPh>
    <rPh sb="20" eb="22">
      <t>ゴゴ</t>
    </rPh>
    <rPh sb="22" eb="24">
      <t>シュッキン</t>
    </rPh>
    <rPh sb="24" eb="25">
      <t>ビ</t>
    </rPh>
    <rPh sb="27" eb="29">
      <t>ジョガイ</t>
    </rPh>
    <phoneticPr fontId="2"/>
  </si>
  <si>
    <t>・血圧135/85</t>
    <rPh sb="1" eb="3">
      <t>ケツアツ</t>
    </rPh>
    <phoneticPr fontId="2"/>
  </si>
  <si>
    <t>仕事時間
（平均）：</t>
    <rPh sb="0" eb="2">
      <t>シゴト</t>
    </rPh>
    <rPh sb="2" eb="4">
      <t>ジカン</t>
    </rPh>
    <rPh sb="6" eb="8">
      <t>ヘイキン</t>
    </rPh>
    <phoneticPr fontId="2"/>
  </si>
  <si>
    <t>仕事時間
（合計）：</t>
    <rPh sb="0" eb="2">
      <t>シゴト</t>
    </rPh>
    <rPh sb="2" eb="4">
      <t>ジカン</t>
    </rPh>
    <rPh sb="6" eb="7">
      <t>ゴウ</t>
    </rPh>
    <rPh sb="7" eb="8">
      <t>ケイ</t>
    </rPh>
    <phoneticPr fontId="2"/>
  </si>
  <si>
    <t>出勤数：</t>
    <rPh sb="0" eb="2">
      <t>シュッキン</t>
    </rPh>
    <rPh sb="2" eb="3">
      <t>スウ</t>
    </rPh>
    <phoneticPr fontId="2"/>
  </si>
  <si>
    <t>休日数：</t>
    <rPh sb="0" eb="2">
      <t>キュウジツ</t>
    </rPh>
    <rPh sb="2" eb="3">
      <t>スウ</t>
    </rPh>
    <phoneticPr fontId="2"/>
  </si>
  <si>
    <t>食べない</t>
    <rPh sb="0" eb="1">
      <t>タ</t>
    </rPh>
    <phoneticPr fontId="2"/>
  </si>
  <si>
    <t>239:00</t>
    <phoneticPr fontId="2"/>
  </si>
  <si>
    <t>275:20</t>
    <phoneticPr fontId="2"/>
  </si>
  <si>
    <t>263:35</t>
    <phoneticPr fontId="2"/>
  </si>
  <si>
    <t>777:55</t>
    <phoneticPr fontId="2"/>
  </si>
  <si>
    <t>25:00</t>
    <phoneticPr fontId="2"/>
  </si>
  <si>
    <t>25:07</t>
    <phoneticPr fontId="2"/>
  </si>
  <si>
    <t>25:05</t>
    <phoneticPr fontId="2"/>
  </si>
  <si>
    <t>25:04</t>
    <phoneticPr fontId="2"/>
  </si>
  <si>
    <t>2014：社長の月次時間管理表</t>
    <rPh sb="5" eb="7">
      <t>シャチョウ</t>
    </rPh>
    <rPh sb="8" eb="10">
      <t>ゲツジ</t>
    </rPh>
    <rPh sb="10" eb="12">
      <t>ジカン</t>
    </rPh>
    <rPh sb="12" eb="14">
      <t>カンリ</t>
    </rPh>
    <rPh sb="14" eb="15">
      <t>ヒョウ</t>
    </rPh>
    <phoneticPr fontId="2"/>
  </si>
  <si>
    <t>2015：社長の月次時間管理表</t>
    <rPh sb="5" eb="7">
      <t>シャチョウ</t>
    </rPh>
    <rPh sb="8" eb="10">
      <t>ゲツジ</t>
    </rPh>
    <rPh sb="10" eb="12">
      <t>ジカン</t>
    </rPh>
    <rPh sb="12" eb="14">
      <t>カンリ</t>
    </rPh>
    <rPh sb="14" eb="15">
      <t>ヒョウ</t>
    </rPh>
    <phoneticPr fontId="2"/>
  </si>
  <si>
    <t>食べない</t>
    <rPh sb="0" eb="1">
      <t>タ</t>
    </rPh>
    <phoneticPr fontId="2"/>
  </si>
  <si>
    <t>2016：社長の月次時間管理表</t>
    <rPh sb="5" eb="7">
      <t>シャチョウ</t>
    </rPh>
    <rPh sb="8" eb="10">
      <t>ゲツジ</t>
    </rPh>
    <rPh sb="10" eb="12">
      <t>ジカン</t>
    </rPh>
    <rPh sb="12" eb="14">
      <t>カンリ</t>
    </rPh>
    <rPh sb="14" eb="15">
      <t>ヒョウ</t>
    </rPh>
    <phoneticPr fontId="2"/>
  </si>
  <si>
    <t>・年間仕事時間3200時間</t>
    <rPh sb="1" eb="3">
      <t>ネンカン</t>
    </rPh>
    <rPh sb="3" eb="5">
      <t>シゴト</t>
    </rPh>
    <rPh sb="5" eb="7">
      <t>ジカン</t>
    </rPh>
    <rPh sb="11" eb="13">
      <t>ジカン</t>
    </rPh>
    <phoneticPr fontId="2"/>
  </si>
  <si>
    <t>・目的は社長の月次時間管理です。また年間仕事時間を「必勝の3200時間」にする為です。</t>
    <rPh sb="1" eb="3">
      <t>モクテキ</t>
    </rPh>
    <rPh sb="4" eb="6">
      <t>シャチョウ</t>
    </rPh>
    <rPh sb="7" eb="9">
      <t>ゲツジ</t>
    </rPh>
    <rPh sb="9" eb="11">
      <t>ジカン</t>
    </rPh>
    <rPh sb="11" eb="13">
      <t>カンリ</t>
    </rPh>
    <rPh sb="18" eb="20">
      <t>ネンカン</t>
    </rPh>
    <rPh sb="20" eb="22">
      <t>シゴト</t>
    </rPh>
    <rPh sb="22" eb="24">
      <t>ジカン</t>
    </rPh>
    <rPh sb="26" eb="28">
      <t>ヒッショウ</t>
    </rPh>
    <rPh sb="33" eb="35">
      <t>ジカン</t>
    </rPh>
    <rPh sb="39" eb="40">
      <t>タメ</t>
    </rPh>
    <phoneticPr fontId="2"/>
  </si>
  <si>
    <t>社長の月次時間管理表</t>
    <rPh sb="0" eb="2">
      <t>シャチョウ</t>
    </rPh>
    <rPh sb="3" eb="5">
      <t>ゲツジ</t>
    </rPh>
    <rPh sb="5" eb="7">
      <t>ジカン</t>
    </rPh>
    <rPh sb="7" eb="9">
      <t>カンリ</t>
    </rPh>
    <rPh sb="9" eb="10">
      <t>ヒョウ</t>
    </rPh>
    <phoneticPr fontId="2"/>
  </si>
  <si>
    <r>
      <t xml:space="preserve">日曜除外平均
</t>
    </r>
    <r>
      <rPr>
        <sz val="10"/>
        <color theme="1"/>
        <rFont val="ＭＳ Ｐゴシック"/>
        <family val="3"/>
        <charset val="128"/>
        <scheme val="minor"/>
      </rPr>
      <t>8:06</t>
    </r>
    <rPh sb="0" eb="2">
      <t>ニチヨウ</t>
    </rPh>
    <rPh sb="2" eb="4">
      <t>ジョガイ</t>
    </rPh>
    <rPh sb="4" eb="6">
      <t>ヘイキン</t>
    </rPh>
    <phoneticPr fontId="2"/>
  </si>
  <si>
    <r>
      <t xml:space="preserve">日曜除外平均
</t>
    </r>
    <r>
      <rPr>
        <sz val="10"/>
        <color theme="1"/>
        <rFont val="ＭＳ Ｐゴシック"/>
        <family val="3"/>
        <charset val="128"/>
        <scheme val="minor"/>
      </rPr>
      <t>20:50</t>
    </r>
    <rPh sb="0" eb="2">
      <t>ニチヨウ</t>
    </rPh>
    <rPh sb="2" eb="4">
      <t>ジョガイ</t>
    </rPh>
    <rPh sb="4" eb="6">
      <t>ヘイキン</t>
    </rPh>
    <phoneticPr fontId="2"/>
  </si>
  <si>
    <t>290：55</t>
    <phoneticPr fontId="2"/>
  </si>
  <si>
    <t>306：45</t>
    <phoneticPr fontId="2"/>
  </si>
  <si>
    <t>269:55</t>
    <phoneticPr fontId="2"/>
  </si>
  <si>
    <t>284:45</t>
    <phoneticPr fontId="2"/>
  </si>
  <si>
    <t>265:15</t>
    <phoneticPr fontId="2"/>
  </si>
  <si>
    <t>233:50</t>
    <phoneticPr fontId="2"/>
  </si>
  <si>
    <t>224:15</t>
    <phoneticPr fontId="2"/>
  </si>
  <si>
    <t>286:40</t>
    <phoneticPr fontId="2"/>
  </si>
  <si>
    <t>268:20</t>
    <phoneticPr fontId="2"/>
  </si>
  <si>
    <t>270:05</t>
    <phoneticPr fontId="2"/>
  </si>
  <si>
    <t>257:55</t>
    <phoneticPr fontId="2"/>
  </si>
  <si>
    <t>224:50</t>
    <phoneticPr fontId="2"/>
  </si>
  <si>
    <t>3183:30</t>
    <phoneticPr fontId="2"/>
  </si>
  <si>
    <t>25:02</t>
    <phoneticPr fontId="2"/>
  </si>
  <si>
    <t>25:06</t>
    <phoneticPr fontId="2"/>
  </si>
  <si>
    <t>25:29</t>
    <phoneticPr fontId="2"/>
  </si>
  <si>
    <t>25:08</t>
    <phoneticPr fontId="2"/>
  </si>
  <si>
    <t>25:01</t>
    <phoneticPr fontId="2"/>
  </si>
  <si>
    <t>25:03</t>
    <phoneticPr fontId="2"/>
  </si>
  <si>
    <t>25:10</t>
    <phoneticPr fontId="2"/>
  </si>
  <si>
    <t>24:55</t>
    <phoneticPr fontId="2"/>
  </si>
  <si>
    <t>24:48</t>
    <phoneticPr fontId="2"/>
  </si>
  <si>
    <t>25:09</t>
    <phoneticPr fontId="2"/>
  </si>
  <si>
    <t>飲酒した日の合計。
（酒の量、種類問わず）</t>
    <rPh sb="0" eb="2">
      <t>インシュ</t>
    </rPh>
    <rPh sb="4" eb="5">
      <t>ヒ</t>
    </rPh>
    <rPh sb="6" eb="7">
      <t>ゴウ</t>
    </rPh>
    <rPh sb="7" eb="8">
      <t>ケイ</t>
    </rPh>
    <rPh sb="11" eb="12">
      <t>サケ</t>
    </rPh>
    <rPh sb="13" eb="14">
      <t>リョウ</t>
    </rPh>
    <rPh sb="15" eb="17">
      <t>シュルイ</t>
    </rPh>
    <rPh sb="17" eb="18">
      <t>ト</t>
    </rPh>
    <phoneticPr fontId="2"/>
  </si>
  <si>
    <t>出社時間の平均。
「日曜」「午後出勤」は除外。</t>
    <rPh sb="0" eb="2">
      <t>シュッシャ</t>
    </rPh>
    <rPh sb="2" eb="4">
      <t>ジカン</t>
    </rPh>
    <rPh sb="5" eb="7">
      <t>ヘイキン</t>
    </rPh>
    <rPh sb="14" eb="16">
      <t>ゴゴ</t>
    </rPh>
    <rPh sb="16" eb="18">
      <t>シュッキン</t>
    </rPh>
    <phoneticPr fontId="2"/>
  </si>
  <si>
    <t>退社時間の平均。
「日曜」「午後出勤」は除外。</t>
    <rPh sb="0" eb="2">
      <t>タイシャ</t>
    </rPh>
    <rPh sb="2" eb="4">
      <t>ジカン</t>
    </rPh>
    <rPh sb="5" eb="7">
      <t>ヘイキン</t>
    </rPh>
    <phoneticPr fontId="2"/>
  </si>
  <si>
    <t>仕事外時間の平均。
就寝時間－退社時間</t>
    <rPh sb="0" eb="2">
      <t>シゴト</t>
    </rPh>
    <rPh sb="2" eb="3">
      <t>ガイ</t>
    </rPh>
    <rPh sb="3" eb="5">
      <t>ジカン</t>
    </rPh>
    <rPh sb="6" eb="8">
      <t>ヘイキン</t>
    </rPh>
    <rPh sb="10" eb="12">
      <t>シュウシン</t>
    </rPh>
    <rPh sb="12" eb="14">
      <t>ジカン</t>
    </rPh>
    <rPh sb="15" eb="17">
      <t>タイシャ</t>
    </rPh>
    <rPh sb="17" eb="19">
      <t>ジカン</t>
    </rPh>
    <phoneticPr fontId="2"/>
  </si>
  <si>
    <r>
      <t xml:space="preserve">日曜除外平均
</t>
    </r>
    <r>
      <rPr>
        <sz val="10"/>
        <color theme="1"/>
        <rFont val="ＭＳ Ｐゴシック"/>
        <family val="3"/>
        <charset val="128"/>
        <scheme val="minor"/>
      </rPr>
      <t>8:24</t>
    </r>
    <rPh sb="0" eb="2">
      <t>ニチヨウ</t>
    </rPh>
    <rPh sb="2" eb="4">
      <t>ジョガイ</t>
    </rPh>
    <rPh sb="4" eb="6">
      <t>ヘイキン</t>
    </rPh>
    <phoneticPr fontId="2"/>
  </si>
  <si>
    <r>
      <t xml:space="preserve">日曜除外平均
</t>
    </r>
    <r>
      <rPr>
        <sz val="10"/>
        <color theme="1"/>
        <rFont val="ＭＳ Ｐゴシック"/>
        <family val="3"/>
        <charset val="128"/>
        <scheme val="minor"/>
      </rPr>
      <t>20:35</t>
    </r>
    <rPh sb="0" eb="2">
      <t>ニチヨウ</t>
    </rPh>
    <rPh sb="2" eb="4">
      <t>ジョガイ</t>
    </rPh>
    <rPh sb="4" eb="6">
      <t>ヘイキン</t>
    </rPh>
    <phoneticPr fontId="2"/>
  </si>
  <si>
    <t>1日</t>
    <rPh sb="1" eb="2">
      <t>ヒ</t>
    </rPh>
    <phoneticPr fontId="2"/>
  </si>
  <si>
    <t>2日</t>
    <rPh sb="1" eb="2">
      <t>ヒ</t>
    </rPh>
    <phoneticPr fontId="2"/>
  </si>
  <si>
    <t>3日</t>
    <rPh sb="1" eb="2">
      <t>ヒ</t>
    </rPh>
    <phoneticPr fontId="2"/>
  </si>
  <si>
    <t>4日</t>
    <rPh sb="1" eb="2">
      <t>ヒ</t>
    </rPh>
    <phoneticPr fontId="2"/>
  </si>
  <si>
    <t>5日</t>
    <rPh sb="1" eb="2">
      <t>ヒ</t>
    </rPh>
    <phoneticPr fontId="2"/>
  </si>
  <si>
    <t>6日</t>
    <rPh sb="1" eb="2">
      <t>ヒ</t>
    </rPh>
    <phoneticPr fontId="2"/>
  </si>
  <si>
    <t>7日</t>
    <rPh sb="1" eb="2">
      <t>ヒ</t>
    </rPh>
    <phoneticPr fontId="2"/>
  </si>
  <si>
    <t>8日</t>
    <rPh sb="1" eb="2">
      <t>ヒ</t>
    </rPh>
    <phoneticPr fontId="2"/>
  </si>
  <si>
    <t>9日</t>
    <rPh sb="1" eb="2">
      <t>ヒ</t>
    </rPh>
    <phoneticPr fontId="2"/>
  </si>
  <si>
    <t>10日</t>
    <rPh sb="2" eb="3">
      <t>ヒ</t>
    </rPh>
    <phoneticPr fontId="2"/>
  </si>
  <si>
    <t>11日</t>
    <rPh sb="2" eb="3">
      <t>ヒ</t>
    </rPh>
    <phoneticPr fontId="2"/>
  </si>
  <si>
    <t>12日</t>
    <rPh sb="2" eb="3">
      <t>ヒ</t>
    </rPh>
    <phoneticPr fontId="2"/>
  </si>
  <si>
    <t>13日</t>
    <rPh sb="2" eb="3">
      <t>ヒ</t>
    </rPh>
    <phoneticPr fontId="2"/>
  </si>
  <si>
    <t>14日</t>
    <rPh sb="2" eb="3">
      <t>ヒ</t>
    </rPh>
    <phoneticPr fontId="2"/>
  </si>
  <si>
    <t>15日</t>
    <rPh sb="2" eb="3">
      <t>ヒ</t>
    </rPh>
    <phoneticPr fontId="2"/>
  </si>
  <si>
    <t>16日</t>
    <rPh sb="2" eb="3">
      <t>ヒ</t>
    </rPh>
    <phoneticPr fontId="2"/>
  </si>
  <si>
    <t>17日</t>
    <rPh sb="2" eb="3">
      <t>ヒ</t>
    </rPh>
    <phoneticPr fontId="2"/>
  </si>
  <si>
    <t>18日</t>
    <rPh sb="2" eb="3">
      <t>ヒ</t>
    </rPh>
    <phoneticPr fontId="2"/>
  </si>
  <si>
    <t>19日</t>
    <rPh sb="2" eb="3">
      <t>ヒ</t>
    </rPh>
    <phoneticPr fontId="2"/>
  </si>
  <si>
    <t>20日</t>
    <rPh sb="2" eb="3">
      <t>ヒ</t>
    </rPh>
    <phoneticPr fontId="2"/>
  </si>
  <si>
    <t>21日</t>
    <rPh sb="2" eb="3">
      <t>ヒ</t>
    </rPh>
    <phoneticPr fontId="2"/>
  </si>
  <si>
    <t>22日</t>
    <rPh sb="2" eb="3">
      <t>ヒ</t>
    </rPh>
    <phoneticPr fontId="2"/>
  </si>
  <si>
    <t>23日</t>
    <rPh sb="2" eb="3">
      <t>ヒ</t>
    </rPh>
    <phoneticPr fontId="2"/>
  </si>
  <si>
    <t>24日</t>
    <rPh sb="2" eb="3">
      <t>ヒ</t>
    </rPh>
    <phoneticPr fontId="2"/>
  </si>
  <si>
    <t>25日</t>
    <rPh sb="2" eb="3">
      <t>ヒ</t>
    </rPh>
    <phoneticPr fontId="2"/>
  </si>
  <si>
    <t>26日</t>
    <rPh sb="2" eb="3">
      <t>ヒ</t>
    </rPh>
    <phoneticPr fontId="2"/>
  </si>
  <si>
    <t>27日</t>
    <rPh sb="2" eb="3">
      <t>ヒ</t>
    </rPh>
    <phoneticPr fontId="2"/>
  </si>
  <si>
    <t>28日</t>
    <rPh sb="2" eb="3">
      <t>ヒ</t>
    </rPh>
    <phoneticPr fontId="2"/>
  </si>
  <si>
    <t>29日</t>
    <rPh sb="2" eb="3">
      <t>ヒ</t>
    </rPh>
    <phoneticPr fontId="2"/>
  </si>
  <si>
    <t>30日</t>
    <rPh sb="2" eb="3">
      <t>ヒ</t>
    </rPh>
    <phoneticPr fontId="2"/>
  </si>
  <si>
    <t>31日</t>
    <rPh sb="2" eb="3">
      <t>ヒ</t>
    </rPh>
    <phoneticPr fontId="2"/>
  </si>
  <si>
    <t>仕事時間の「合計」。
出張は8時間で計算。</t>
    <rPh sb="0" eb="2">
      <t>シゴト</t>
    </rPh>
    <rPh sb="2" eb="4">
      <t>ジカン</t>
    </rPh>
    <rPh sb="6" eb="7">
      <t>ゴウ</t>
    </rPh>
    <rPh sb="7" eb="8">
      <t>ケイ</t>
    </rPh>
    <rPh sb="11" eb="13">
      <t>シュッチョウ</t>
    </rPh>
    <rPh sb="15" eb="17">
      <t>ジカン</t>
    </rPh>
    <rPh sb="18" eb="20">
      <t>ケイサン</t>
    </rPh>
    <phoneticPr fontId="2"/>
  </si>
  <si>
    <t>※青文字は昨年度実績</t>
    <phoneticPr fontId="2"/>
  </si>
  <si>
    <r>
      <t xml:space="preserve">朝食抜き
</t>
    </r>
    <r>
      <rPr>
        <sz val="7"/>
        <color theme="1"/>
        <rFont val="ＭＳ Ｐゴシック"/>
        <family val="3"/>
        <charset val="128"/>
        <scheme val="minor"/>
      </rPr>
      <t>（抜いた回数）</t>
    </r>
    <rPh sb="0" eb="2">
      <t>チョウショク</t>
    </rPh>
    <rPh sb="2" eb="3">
      <t>ヌ</t>
    </rPh>
    <rPh sb="6" eb="7">
      <t>ヌ</t>
    </rPh>
    <rPh sb="9" eb="11">
      <t>カイスウ</t>
    </rPh>
    <phoneticPr fontId="2"/>
  </si>
  <si>
    <t>85kg</t>
    <phoneticPr fontId="2"/>
  </si>
  <si>
    <t>自宅残業
・読書</t>
    <rPh sb="0" eb="2">
      <t>ジタク</t>
    </rPh>
    <rPh sb="2" eb="4">
      <t>ザンギョウ</t>
    </rPh>
    <rPh sb="6" eb="8">
      <t>ドクショ</t>
    </rPh>
    <phoneticPr fontId="2"/>
  </si>
  <si>
    <t>息子風呂
息子教育</t>
    <rPh sb="0" eb="2">
      <t>ムスコ</t>
    </rPh>
    <rPh sb="2" eb="4">
      <t>フロ</t>
    </rPh>
    <rPh sb="5" eb="7">
      <t>ムスコ</t>
    </rPh>
    <rPh sb="7" eb="9">
      <t>キョウイク</t>
    </rPh>
    <phoneticPr fontId="2"/>
  </si>
  <si>
    <t>読書
月2冊</t>
    <rPh sb="0" eb="2">
      <t>ドクショ</t>
    </rPh>
    <rPh sb="3" eb="4">
      <t>ツキ</t>
    </rPh>
    <rPh sb="5" eb="6">
      <t>サツ</t>
    </rPh>
    <phoneticPr fontId="2"/>
  </si>
  <si>
    <t>自宅残業
・読書</t>
    <rPh sb="0" eb="2">
      <t>ジタク</t>
    </rPh>
    <rPh sb="2" eb="4">
      <t>ザンギョウ</t>
    </rPh>
    <rPh sb="6" eb="8">
      <t>ドクショ</t>
    </rPh>
    <phoneticPr fontId="2"/>
  </si>
  <si>
    <t>毎日</t>
    <rPh sb="0" eb="2">
      <t>マイニチ</t>
    </rPh>
    <phoneticPr fontId="2"/>
  </si>
  <si>
    <t>読書
月2冊</t>
    <rPh sb="0" eb="2">
      <t>ドクショ</t>
    </rPh>
    <rPh sb="3" eb="4">
      <t>ツキ</t>
    </rPh>
    <rPh sb="5" eb="6">
      <t>サツ</t>
    </rPh>
    <phoneticPr fontId="2"/>
  </si>
  <si>
    <t>息子と過ごす時間。</t>
    <rPh sb="0" eb="2">
      <t>ムスコ</t>
    </rPh>
    <rPh sb="3" eb="4">
      <t>ス</t>
    </rPh>
    <rPh sb="6" eb="8">
      <t>ジカン</t>
    </rPh>
    <phoneticPr fontId="2"/>
  </si>
  <si>
    <t>自宅での仕事時間。</t>
    <rPh sb="0" eb="2">
      <t>ジタク</t>
    </rPh>
    <rPh sb="4" eb="6">
      <t>シゴト</t>
    </rPh>
    <rPh sb="6" eb="8">
      <t>ジカン</t>
    </rPh>
    <phoneticPr fontId="2"/>
  </si>
  <si>
    <t>一緒に風呂に入った数。</t>
    <rPh sb="0" eb="2">
      <t>イッショ</t>
    </rPh>
    <rPh sb="3" eb="5">
      <t>フロ</t>
    </rPh>
    <rPh sb="6" eb="7">
      <t>ハイ</t>
    </rPh>
    <rPh sb="9" eb="10">
      <t>カズ</t>
    </rPh>
    <phoneticPr fontId="2"/>
  </si>
  <si>
    <t>絵本や一緒に遊んだ数。</t>
    <rPh sb="0" eb="2">
      <t>エホン</t>
    </rPh>
    <rPh sb="3" eb="5">
      <t>イッショ</t>
    </rPh>
    <rPh sb="6" eb="7">
      <t>アソ</t>
    </rPh>
    <rPh sb="9" eb="10">
      <t>カズ</t>
    </rPh>
    <phoneticPr fontId="2"/>
  </si>
  <si>
    <t>・体重85kg</t>
    <rPh sb="1" eb="3">
      <t>タイジュウ</t>
    </rPh>
    <phoneticPr fontId="2"/>
  </si>
  <si>
    <t>睡眠時間</t>
    <rPh sb="0" eb="2">
      <t>スイミン</t>
    </rPh>
    <rPh sb="2" eb="4">
      <t>ジカン</t>
    </rPh>
    <phoneticPr fontId="2"/>
  </si>
  <si>
    <t>仕事時間</t>
    <rPh sb="0" eb="2">
      <t>シゴト</t>
    </rPh>
    <rPh sb="2" eb="4">
      <t>ジカン</t>
    </rPh>
    <phoneticPr fontId="2"/>
  </si>
  <si>
    <t>仕事外時間</t>
    <rPh sb="0" eb="2">
      <t>シゴト</t>
    </rPh>
    <rPh sb="2" eb="3">
      <t>ガイ</t>
    </rPh>
    <rPh sb="3" eb="5">
      <t>ジカン</t>
    </rPh>
    <phoneticPr fontId="2"/>
  </si>
  <si>
    <t>家飲み禁止</t>
    <rPh sb="0" eb="1">
      <t>イエ</t>
    </rPh>
    <rPh sb="1" eb="2">
      <t>ノ</t>
    </rPh>
    <rPh sb="3" eb="5">
      <t>キンシ</t>
    </rPh>
    <phoneticPr fontId="2"/>
  </si>
  <si>
    <t>読書 月2冊</t>
    <rPh sb="0" eb="2">
      <t>ドクショ</t>
    </rPh>
    <rPh sb="3" eb="4">
      <t>ツキ</t>
    </rPh>
    <rPh sb="5" eb="6">
      <t>サツ</t>
    </rPh>
    <phoneticPr fontId="2"/>
  </si>
  <si>
    <t>仕事後
夕食</t>
    <rPh sb="0" eb="2">
      <t>シゴト</t>
    </rPh>
    <rPh sb="2" eb="3">
      <t>ゴ</t>
    </rPh>
    <rPh sb="4" eb="6">
      <t>ユウショク</t>
    </rPh>
    <phoneticPr fontId="2"/>
  </si>
  <si>
    <t>夜食</t>
    <rPh sb="0" eb="1">
      <t>ヨル</t>
    </rPh>
    <phoneticPr fontId="2"/>
  </si>
  <si>
    <t>腹八分</t>
    <rPh sb="0" eb="3">
      <t>ハラハチブ</t>
    </rPh>
    <phoneticPr fontId="2"/>
  </si>
  <si>
    <t>炭水化物
控えめ</t>
    <rPh sb="0" eb="4">
      <t>タンスイカブツ</t>
    </rPh>
    <rPh sb="5" eb="6">
      <t>ヒカ</t>
    </rPh>
    <phoneticPr fontId="2"/>
  </si>
  <si>
    <t>仕事中
夕食</t>
    <rPh sb="0" eb="3">
      <t>シゴトチュウ</t>
    </rPh>
    <rPh sb="4" eb="6">
      <t>ユウショク</t>
    </rPh>
    <phoneticPr fontId="2"/>
  </si>
  <si>
    <t>ｳｺﾝ/漢方/降圧</t>
    <rPh sb="4" eb="6">
      <t>カンポウ</t>
    </rPh>
    <rPh sb="7" eb="9">
      <t>コウアツ</t>
    </rPh>
    <phoneticPr fontId="2"/>
  </si>
  <si>
    <t>～9:00</t>
    <phoneticPr fontId="2"/>
  </si>
  <si>
    <t>～12：00</t>
    <phoneticPr fontId="2"/>
  </si>
  <si>
    <t>～18：00</t>
    <phoneticPr fontId="2"/>
  </si>
  <si>
    <t>夕食</t>
    <rPh sb="0" eb="2">
      <t>ユウショク</t>
    </rPh>
    <phoneticPr fontId="2"/>
  </si>
  <si>
    <t>夜食</t>
    <rPh sb="0" eb="2">
      <t>ヤショク</t>
    </rPh>
    <phoneticPr fontId="2"/>
  </si>
  <si>
    <t>社長の食事管理表</t>
    <rPh sb="0" eb="2">
      <t>シャチョウ</t>
    </rPh>
    <rPh sb="3" eb="5">
      <t>ショクジ</t>
    </rPh>
    <rPh sb="5" eb="7">
      <t>カンリ</t>
    </rPh>
    <rPh sb="7" eb="8">
      <t>ヒョウ</t>
    </rPh>
    <phoneticPr fontId="2"/>
  </si>
  <si>
    <t>メモ</t>
    <phoneticPr fontId="2"/>
  </si>
  <si>
    <t>・ラーメンは糖と脂の塊！</t>
    <rPh sb="6" eb="7">
      <t>トウ</t>
    </rPh>
    <rPh sb="8" eb="9">
      <t>アブラ</t>
    </rPh>
    <rPh sb="10" eb="11">
      <t>カタマリ</t>
    </rPh>
    <phoneticPr fontId="2"/>
  </si>
  <si>
    <t>・チョコは1個まで</t>
    <rPh sb="6" eb="7">
      <t>コ</t>
    </rPh>
    <phoneticPr fontId="2"/>
  </si>
  <si>
    <t>・大盛りNG。通常サイズにする。</t>
    <rPh sb="1" eb="3">
      <t>オオモ</t>
    </rPh>
    <rPh sb="7" eb="9">
      <t>ツウジョウ</t>
    </rPh>
    <phoneticPr fontId="2"/>
  </si>
  <si>
    <t>・お腹がなるまで食べない。お腹がなるのを合図にする。</t>
    <rPh sb="2" eb="3">
      <t>ナカ</t>
    </rPh>
    <rPh sb="8" eb="9">
      <t>タ</t>
    </rPh>
    <rPh sb="14" eb="15">
      <t>ナカ</t>
    </rPh>
    <rPh sb="20" eb="22">
      <t>アイズ</t>
    </rPh>
    <phoneticPr fontId="2"/>
  </si>
  <si>
    <t>　・カロリー摂り過ぎ</t>
    <rPh sb="6" eb="7">
      <t>ト</t>
    </rPh>
    <rPh sb="8" eb="9">
      <t>ス</t>
    </rPh>
    <phoneticPr fontId="2"/>
  </si>
  <si>
    <t>85kg</t>
    <phoneticPr fontId="2"/>
  </si>
  <si>
    <t>【基礎代謝量】1930kcal</t>
    <rPh sb="1" eb="3">
      <t>キソ</t>
    </rPh>
    <rPh sb="3" eb="5">
      <t>タイシャ</t>
    </rPh>
    <rPh sb="5" eb="6">
      <t>リョウ</t>
    </rPh>
    <phoneticPr fontId="2"/>
  </si>
  <si>
    <t>【適性摂取】2800kcal</t>
    <rPh sb="1" eb="3">
      <t>テキセイ</t>
    </rPh>
    <rPh sb="3" eb="5">
      <t>セッシュ</t>
    </rPh>
    <phoneticPr fontId="2"/>
  </si>
  <si>
    <t>【目標摂取】2500kcal（タンパク質150g/脂質60g/炭水化物35g）</t>
    <rPh sb="1" eb="3">
      <t>モクヒョウ</t>
    </rPh>
    <rPh sb="3" eb="5">
      <t>セッシュ</t>
    </rPh>
    <rPh sb="19" eb="20">
      <t>シツ</t>
    </rPh>
    <rPh sb="25" eb="27">
      <t>シシツ</t>
    </rPh>
    <rPh sb="31" eb="35">
      <t>タンスイカブツ</t>
    </rPh>
    <phoneticPr fontId="2"/>
  </si>
  <si>
    <t>・ビールNG。焼酎を少々にする。</t>
    <phoneticPr fontId="2"/>
  </si>
  <si>
    <t>　◎エイヒレ、スルメ、玉子、肉</t>
    <rPh sb="11" eb="13">
      <t>タマゴ</t>
    </rPh>
    <rPh sb="14" eb="15">
      <t>ニク</t>
    </rPh>
    <phoneticPr fontId="2"/>
  </si>
  <si>
    <t>・ご飯1杯330kcal</t>
    <phoneticPr fontId="2"/>
  </si>
  <si>
    <t>・焼酎ロック1杯70kcal</t>
    <phoneticPr fontId="2"/>
  </si>
  <si>
    <t>×揚げ物、ラーメン、〆のお茶漬け</t>
    <rPh sb="1" eb="2">
      <t>ア</t>
    </rPh>
    <rPh sb="3" eb="4">
      <t>モノ</t>
    </rPh>
    <rPh sb="13" eb="15">
      <t>チャヅ</t>
    </rPh>
    <phoneticPr fontId="2"/>
  </si>
  <si>
    <t>-</t>
  </si>
  <si>
    <t>-</t>
    <phoneticPr fontId="2"/>
  </si>
  <si>
    <t>2017：社長の月次時間管理表</t>
    <rPh sb="5" eb="7">
      <t>シャチョウ</t>
    </rPh>
    <rPh sb="8" eb="10">
      <t>ゲツジ</t>
    </rPh>
    <rPh sb="10" eb="12">
      <t>ジカン</t>
    </rPh>
    <rPh sb="12" eb="14">
      <t>カンリ</t>
    </rPh>
    <rPh sb="14" eb="15">
      <t>ヒョウ</t>
    </rPh>
    <phoneticPr fontId="2"/>
  </si>
  <si>
    <t>家飲み
ﾊｲﾎﾞｰﾙ</t>
    <rPh sb="0" eb="1">
      <t>イエ</t>
    </rPh>
    <rPh sb="1" eb="2">
      <t>ノ</t>
    </rPh>
    <phoneticPr fontId="2"/>
  </si>
  <si>
    <t>82kg</t>
    <phoneticPr fontId="2"/>
  </si>
  <si>
    <t>-</t>
    <phoneticPr fontId="2"/>
  </si>
  <si>
    <t>ﾌﾟﾛﾃｲﾝ＆白湯</t>
    <rPh sb="6" eb="8">
      <t>サユ</t>
    </rPh>
    <phoneticPr fontId="2"/>
  </si>
  <si>
    <t>-</t>
    <phoneticPr fontId="2"/>
  </si>
  <si>
    <t>出社時間の平均。
「休日出勤」「変形出勤」は除外。</t>
    <rPh sb="0" eb="2">
      <t>シュッシャ</t>
    </rPh>
    <rPh sb="2" eb="4">
      <t>ジカン</t>
    </rPh>
    <rPh sb="5" eb="7">
      <t>ヘイキン</t>
    </rPh>
    <rPh sb="10" eb="12">
      <t>キュウジツ</t>
    </rPh>
    <rPh sb="12" eb="14">
      <t>シュッキン</t>
    </rPh>
    <rPh sb="16" eb="18">
      <t>ヘンケイ</t>
    </rPh>
    <rPh sb="18" eb="20">
      <t>シュッキン</t>
    </rPh>
    <phoneticPr fontId="2"/>
  </si>
  <si>
    <t>退社時間の平均。
「休日出勤」「変形出勤」は除外。</t>
    <rPh sb="0" eb="2">
      <t>タイシャ</t>
    </rPh>
    <rPh sb="2" eb="4">
      <t>ジカン</t>
    </rPh>
    <rPh sb="5" eb="7">
      <t>ヘイキン</t>
    </rPh>
    <phoneticPr fontId="2"/>
  </si>
  <si>
    <t>・出社時間、退社時間の平均は「休日出勤」「変形出勤」時のイレギュラー値は除外します。</t>
    <rPh sb="1" eb="3">
      <t>シュッシャ</t>
    </rPh>
    <rPh sb="3" eb="5">
      <t>ジカン</t>
    </rPh>
    <rPh sb="6" eb="8">
      <t>タイシャ</t>
    </rPh>
    <rPh sb="8" eb="10">
      <t>ジカン</t>
    </rPh>
    <rPh sb="11" eb="13">
      <t>ヘイキン</t>
    </rPh>
    <rPh sb="15" eb="17">
      <t>キュウジツ</t>
    </rPh>
    <rPh sb="17" eb="19">
      <t>シュッキン</t>
    </rPh>
    <rPh sb="21" eb="23">
      <t>ヘンケイ</t>
    </rPh>
    <rPh sb="23" eb="25">
      <t>シュッキン</t>
    </rPh>
    <rPh sb="26" eb="27">
      <t>ジ</t>
    </rPh>
    <rPh sb="34" eb="35">
      <t>ネ</t>
    </rPh>
    <rPh sb="36" eb="38">
      <t>ジョガイ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</si>
</sst>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);[Red]\(0\)"/>
    <numFmt numFmtId="177" formatCode="h:mm;@"/>
    <numFmt numFmtId="178" formatCode="0.0_);[Red]\(0.0\)"/>
    <numFmt numFmtId="179" formatCode="[h]:mm"/>
    <numFmt numFmtId="180" formatCode="0.0_ "/>
    <numFmt numFmtId="181" formatCode="0_ "/>
    <numFmt numFmtId="182" formatCode="0.0"/>
  </numFmts>
  <fonts count="30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8" tint="-0.249977111117893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8" tint="-0.249977111117893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4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fgColor theme="9" tint="0.59996337778862885"/>
        <bgColor theme="0"/>
      </patternFill>
    </fill>
    <fill>
      <patternFill patternType="lightUp">
        <fgColor theme="9" tint="0.59996337778862885"/>
        <bgColor theme="0" tint="-0.3499862666707357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lightUp">
        <fgColor theme="9" tint="0.59996337778862885"/>
        <bgColor theme="1" tint="0.499984740745262"/>
      </patternFill>
    </fill>
    <fill>
      <patternFill patternType="solid">
        <fgColor theme="0" tint="-0.499984740745262"/>
        <bgColor indexed="64"/>
      </patternFill>
    </fill>
    <fill>
      <patternFill patternType="lightUp">
        <fgColor theme="5" tint="0.39994506668294322"/>
        <bgColor auto="1"/>
      </patternFill>
    </fill>
    <fill>
      <patternFill patternType="lightUp">
        <fgColor theme="5" tint="0.39994506668294322"/>
        <bgColor indexed="65"/>
      </patternFill>
    </fill>
    <fill>
      <patternFill patternType="gray125">
        <fgColor theme="3" tint="0.39991454817346722"/>
        <bgColor indexed="65"/>
      </patternFill>
    </fill>
    <fill>
      <patternFill patternType="lightUp">
        <fgColor theme="9" tint="0.59996337778862885"/>
        <bgColor theme="3" tint="0.59999389629810485"/>
      </patternFill>
    </fill>
    <fill>
      <patternFill patternType="solid">
        <fgColor theme="3" tint="0.59999389629810485"/>
        <bgColor indexed="64"/>
      </patternFill>
    </fill>
    <fill>
      <patternFill patternType="lightUp">
        <fgColor theme="9" tint="0.59996337778862885"/>
        <bgColor theme="5" tint="0.59999389629810485"/>
      </patternFill>
    </fill>
    <fill>
      <patternFill patternType="solid">
        <fgColor theme="5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double">
        <color rgb="FFFF0000"/>
      </left>
      <right style="double">
        <color rgb="FFFF0000"/>
      </right>
      <top style="medium">
        <color rgb="FFFF0000"/>
      </top>
      <bottom/>
      <diagonal/>
    </border>
    <border>
      <left style="double">
        <color rgb="FFFF0000"/>
      </left>
      <right style="double">
        <color rgb="FFFF0000"/>
      </right>
      <top style="hair">
        <color auto="1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52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56" fontId="6" fillId="2" borderId="3" xfId="0" applyNumberFormat="1" applyFont="1" applyFill="1" applyBorder="1" applyAlignment="1">
      <alignment horizontal="center" vertical="center"/>
    </xf>
    <xf numFmtId="56" fontId="6" fillId="0" borderId="6" xfId="0" applyNumberFormat="1" applyFont="1" applyBorder="1" applyAlignment="1">
      <alignment horizontal="center" vertical="center"/>
    </xf>
    <xf numFmtId="56" fontId="6" fillId="0" borderId="7" xfId="0" applyNumberFormat="1" applyFont="1" applyBorder="1" applyAlignment="1">
      <alignment horizontal="center" vertical="center"/>
    </xf>
    <xf numFmtId="56" fontId="6" fillId="0" borderId="10" xfId="0" applyNumberFormat="1" applyFont="1" applyBorder="1" applyAlignment="1">
      <alignment horizontal="center" vertical="center"/>
    </xf>
    <xf numFmtId="56" fontId="6" fillId="0" borderId="13" xfId="0" applyNumberFormat="1" applyFont="1" applyBorder="1" applyAlignment="1">
      <alignment horizontal="center" vertical="center"/>
    </xf>
    <xf numFmtId="56" fontId="6" fillId="0" borderId="17" xfId="0" applyNumberFormat="1" applyFont="1" applyBorder="1" applyAlignment="1">
      <alignment horizontal="center" vertical="center"/>
    </xf>
    <xf numFmtId="56" fontId="6" fillId="3" borderId="20" xfId="0" applyNumberFormat="1" applyFont="1" applyFill="1" applyBorder="1" applyAlignment="1">
      <alignment horizontal="center" vertical="center"/>
    </xf>
    <xf numFmtId="56" fontId="6" fillId="3" borderId="19" xfId="0" applyNumberFormat="1" applyFont="1" applyFill="1" applyBorder="1" applyAlignment="1">
      <alignment horizontal="center" vertical="center" wrapText="1"/>
    </xf>
    <xf numFmtId="56" fontId="6" fillId="2" borderId="8" xfId="0" applyNumberFormat="1" applyFont="1" applyFill="1" applyBorder="1" applyAlignment="1">
      <alignment horizontal="center" vertical="center"/>
    </xf>
    <xf numFmtId="56" fontId="6" fillId="3" borderId="22" xfId="0" applyNumberFormat="1" applyFont="1" applyFill="1" applyBorder="1" applyAlignment="1">
      <alignment horizontal="center" vertical="center" wrapText="1"/>
    </xf>
    <xf numFmtId="56" fontId="6" fillId="3" borderId="21" xfId="0" applyNumberFormat="1" applyFont="1" applyFill="1" applyBorder="1" applyAlignment="1">
      <alignment horizontal="center" vertical="center"/>
    </xf>
    <xf numFmtId="0" fontId="6" fillId="3" borderId="23" xfId="0" applyFont="1" applyFill="1" applyBorder="1">
      <alignment vertical="center"/>
    </xf>
    <xf numFmtId="56" fontId="6" fillId="0" borderId="25" xfId="0" applyNumberFormat="1" applyFont="1" applyBorder="1" applyAlignment="1">
      <alignment horizontal="center" vertical="center" wrapText="1"/>
    </xf>
    <xf numFmtId="56" fontId="6" fillId="0" borderId="13" xfId="0" applyNumberFormat="1" applyFont="1" applyBorder="1" applyAlignment="1">
      <alignment horizontal="center" vertical="center" wrapText="1"/>
    </xf>
    <xf numFmtId="56" fontId="7" fillId="0" borderId="29" xfId="0" applyNumberFormat="1" applyFont="1" applyBorder="1" applyAlignment="1">
      <alignment horizontal="center" vertical="center" wrapText="1"/>
    </xf>
    <xf numFmtId="56" fontId="6" fillId="0" borderId="5" xfId="0" applyNumberFormat="1" applyFont="1" applyFill="1" applyBorder="1" applyAlignment="1">
      <alignment horizontal="center" vertical="center"/>
    </xf>
    <xf numFmtId="56" fontId="6" fillId="0" borderId="4" xfId="0" applyNumberFormat="1" applyFont="1" applyFill="1" applyBorder="1" applyAlignment="1">
      <alignment horizontal="center" vertical="center"/>
    </xf>
    <xf numFmtId="56" fontId="6" fillId="0" borderId="15" xfId="0" applyNumberFormat="1" applyFont="1" applyFill="1" applyBorder="1" applyAlignment="1">
      <alignment horizontal="center" vertical="center"/>
    </xf>
    <xf numFmtId="56" fontId="6" fillId="0" borderId="24" xfId="0" applyNumberFormat="1" applyFont="1" applyFill="1" applyBorder="1" applyAlignment="1">
      <alignment horizontal="center" vertical="center"/>
    </xf>
    <xf numFmtId="56" fontId="7" fillId="0" borderId="28" xfId="0" applyNumberFormat="1" applyFont="1" applyFill="1" applyBorder="1" applyAlignment="1">
      <alignment horizontal="center" vertical="center"/>
    </xf>
    <xf numFmtId="56" fontId="6" fillId="0" borderId="18" xfId="0" applyNumberFormat="1" applyFont="1" applyFill="1" applyBorder="1" applyAlignment="1">
      <alignment horizontal="center" vertical="center"/>
    </xf>
    <xf numFmtId="56" fontId="6" fillId="0" borderId="1" xfId="0" applyNumberFormat="1" applyFont="1" applyFill="1" applyBorder="1" applyAlignment="1">
      <alignment horizontal="center" vertical="center"/>
    </xf>
    <xf numFmtId="0" fontId="6" fillId="3" borderId="35" xfId="0" applyFont="1" applyFill="1" applyBorder="1">
      <alignment vertical="center"/>
    </xf>
    <xf numFmtId="0" fontId="6" fillId="0" borderId="36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37" xfId="0" applyFont="1" applyBorder="1">
      <alignment vertical="center"/>
    </xf>
    <xf numFmtId="0" fontId="6" fillId="0" borderId="38" xfId="0" applyFont="1" applyBorder="1">
      <alignment vertical="center"/>
    </xf>
    <xf numFmtId="0" fontId="7" fillId="0" borderId="39" xfId="0" applyFont="1" applyBorder="1" applyAlignment="1">
      <alignment horizontal="center" vertical="center"/>
    </xf>
    <xf numFmtId="0" fontId="6" fillId="0" borderId="40" xfId="0" applyFont="1" applyBorder="1">
      <alignment vertical="center"/>
    </xf>
    <xf numFmtId="0" fontId="6" fillId="3" borderId="41" xfId="0" applyFont="1" applyFill="1" applyBorder="1">
      <alignment vertical="center"/>
    </xf>
    <xf numFmtId="0" fontId="6" fillId="0" borderId="33" xfId="0" applyFont="1" applyBorder="1">
      <alignment vertical="center"/>
    </xf>
    <xf numFmtId="20" fontId="6" fillId="3" borderId="35" xfId="0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20" fontId="6" fillId="0" borderId="36" xfId="0" applyNumberFormat="1" applyFont="1" applyBorder="1" applyAlignment="1">
      <alignment horizontal="center" vertical="center"/>
    </xf>
    <xf numFmtId="20" fontId="6" fillId="0" borderId="37" xfId="0" applyNumberFormat="1" applyFont="1" applyBorder="1" applyAlignment="1">
      <alignment horizontal="center" vertical="center"/>
    </xf>
    <xf numFmtId="20" fontId="6" fillId="0" borderId="40" xfId="0" applyNumberFormat="1" applyFont="1" applyBorder="1" applyAlignment="1">
      <alignment horizontal="center" vertical="center"/>
    </xf>
    <xf numFmtId="20" fontId="6" fillId="3" borderId="41" xfId="0" applyNumberFormat="1" applyFont="1" applyFill="1" applyBorder="1" applyAlignment="1">
      <alignment horizontal="center" vertical="center"/>
    </xf>
    <xf numFmtId="0" fontId="6" fillId="0" borderId="38" xfId="0" quotePrefix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20" fontId="6" fillId="0" borderId="33" xfId="0" applyNumberFormat="1" applyFont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56" fontId="6" fillId="3" borderId="45" xfId="0" applyNumberFormat="1" applyFont="1" applyFill="1" applyBorder="1" applyAlignment="1">
      <alignment horizontal="center" vertical="center" wrapText="1"/>
    </xf>
    <xf numFmtId="56" fontId="6" fillId="3" borderId="17" xfId="0" applyNumberFormat="1" applyFont="1" applyFill="1" applyBorder="1" applyAlignment="1">
      <alignment horizontal="center" vertical="center" wrapText="1"/>
    </xf>
    <xf numFmtId="176" fontId="6" fillId="3" borderId="18" xfId="0" applyNumberFormat="1" applyFont="1" applyFill="1" applyBorder="1" applyAlignment="1">
      <alignment horizontal="center" vertical="center"/>
    </xf>
    <xf numFmtId="176" fontId="6" fillId="3" borderId="40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wrapText="1"/>
    </xf>
    <xf numFmtId="176" fontId="6" fillId="0" borderId="34" xfId="0" applyNumberFormat="1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20" fontId="11" fillId="3" borderId="21" xfId="0" applyNumberFormat="1" applyFont="1" applyFill="1" applyBorder="1" applyAlignment="1">
      <alignment horizontal="center" vertical="center"/>
    </xf>
    <xf numFmtId="20" fontId="11" fillId="3" borderId="35" xfId="0" applyNumberFormat="1" applyFont="1" applyFill="1" applyBorder="1" applyAlignment="1">
      <alignment horizontal="center" vertical="center"/>
    </xf>
    <xf numFmtId="20" fontId="11" fillId="0" borderId="36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176" fontId="11" fillId="0" borderId="34" xfId="0" applyNumberFormat="1" applyFont="1" applyBorder="1" applyAlignment="1">
      <alignment horizontal="center" vertical="center"/>
    </xf>
    <xf numFmtId="20" fontId="11" fillId="0" borderId="37" xfId="0" applyNumberFormat="1" applyFont="1" applyBorder="1" applyAlignment="1">
      <alignment horizontal="center" vertical="center"/>
    </xf>
    <xf numFmtId="20" fontId="11" fillId="0" borderId="40" xfId="0" applyNumberFormat="1" applyFont="1" applyBorder="1" applyAlignment="1">
      <alignment horizontal="center" vertical="center"/>
    </xf>
    <xf numFmtId="176" fontId="11" fillId="3" borderId="18" xfId="0" applyNumberFormat="1" applyFont="1" applyFill="1" applyBorder="1" applyAlignment="1">
      <alignment horizontal="center" vertical="center"/>
    </xf>
    <xf numFmtId="176" fontId="11" fillId="3" borderId="40" xfId="0" applyNumberFormat="1" applyFont="1" applyFill="1" applyBorder="1" applyAlignment="1">
      <alignment horizontal="center" vertical="center"/>
    </xf>
    <xf numFmtId="177" fontId="11" fillId="3" borderId="21" xfId="0" applyNumberFormat="1" applyFont="1" applyFill="1" applyBorder="1" applyAlignment="1">
      <alignment horizontal="center" vertical="center"/>
    </xf>
    <xf numFmtId="177" fontId="11" fillId="3" borderId="35" xfId="0" applyNumberFormat="1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20" fontId="11" fillId="0" borderId="33" xfId="0" applyNumberFormat="1" applyFont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56" fontId="11" fillId="4" borderId="21" xfId="0" applyNumberFormat="1" applyFont="1" applyFill="1" applyBorder="1" applyAlignment="1">
      <alignment horizontal="center" vertical="center"/>
    </xf>
    <xf numFmtId="56" fontId="11" fillId="5" borderId="5" xfId="0" applyNumberFormat="1" applyFont="1" applyFill="1" applyBorder="1" applyAlignment="1">
      <alignment horizontal="center" vertical="center"/>
    </xf>
    <xf numFmtId="20" fontId="11" fillId="0" borderId="5" xfId="0" applyNumberFormat="1" applyFont="1" applyFill="1" applyBorder="1" applyAlignment="1">
      <alignment horizontal="center" vertical="center"/>
    </xf>
    <xf numFmtId="56" fontId="11" fillId="5" borderId="4" xfId="0" applyNumberFormat="1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center" vertical="center"/>
    </xf>
    <xf numFmtId="178" fontId="11" fillId="0" borderId="34" xfId="0" applyNumberFormat="1" applyFont="1" applyBorder="1" applyAlignment="1">
      <alignment horizontal="center" vertical="center"/>
    </xf>
    <xf numFmtId="56" fontId="11" fillId="5" borderId="15" xfId="0" applyNumberFormat="1" applyFont="1" applyFill="1" applyBorder="1" applyAlignment="1">
      <alignment horizontal="center" vertical="center"/>
    </xf>
    <xf numFmtId="20" fontId="11" fillId="0" borderId="15" xfId="0" applyNumberFormat="1" applyFont="1" applyFill="1" applyBorder="1" applyAlignment="1">
      <alignment horizontal="center" vertical="center"/>
    </xf>
    <xf numFmtId="56" fontId="11" fillId="5" borderId="18" xfId="0" applyNumberFormat="1" applyFont="1" applyFill="1" applyBorder="1" applyAlignment="1">
      <alignment horizontal="center" vertical="center"/>
    </xf>
    <xf numFmtId="20" fontId="11" fillId="0" borderId="18" xfId="0" applyNumberFormat="1" applyFont="1" applyFill="1" applyBorder="1" applyAlignment="1">
      <alignment horizontal="center" vertical="center"/>
    </xf>
    <xf numFmtId="56" fontId="11" fillId="4" borderId="20" xfId="0" applyNumberFormat="1" applyFont="1" applyFill="1" applyBorder="1" applyAlignment="1">
      <alignment horizontal="center" vertical="center"/>
    </xf>
    <xf numFmtId="176" fontId="11" fillId="3" borderId="20" xfId="0" applyNumberFormat="1" applyFont="1" applyFill="1" applyBorder="1" applyAlignment="1">
      <alignment horizontal="center" vertical="center"/>
    </xf>
    <xf numFmtId="176" fontId="11" fillId="3" borderId="49" xfId="0" applyNumberFormat="1" applyFont="1" applyFill="1" applyBorder="1" applyAlignment="1">
      <alignment horizontal="center" vertical="center"/>
    </xf>
    <xf numFmtId="176" fontId="11" fillId="3" borderId="41" xfId="0" applyNumberFormat="1" applyFont="1" applyFill="1" applyBorder="1" applyAlignment="1">
      <alignment horizontal="center" vertical="center"/>
    </xf>
    <xf numFmtId="56" fontId="11" fillId="4" borderId="46" xfId="0" applyNumberFormat="1" applyFont="1" applyFill="1" applyBorder="1" applyAlignment="1">
      <alignment horizontal="center" vertical="center"/>
    </xf>
    <xf numFmtId="176" fontId="11" fillId="3" borderId="46" xfId="0" applyNumberFormat="1" applyFont="1" applyFill="1" applyBorder="1" applyAlignment="1">
      <alignment horizontal="center" vertical="center"/>
    </xf>
    <xf numFmtId="176" fontId="11" fillId="3" borderId="47" xfId="0" applyNumberFormat="1" applyFont="1" applyFill="1" applyBorder="1" applyAlignment="1">
      <alignment horizontal="center" vertical="center"/>
    </xf>
    <xf numFmtId="176" fontId="11" fillId="4" borderId="18" xfId="0" applyNumberFormat="1" applyFont="1" applyFill="1" applyBorder="1" applyAlignment="1">
      <alignment horizontal="center" vertical="center"/>
    </xf>
    <xf numFmtId="177" fontId="11" fillId="4" borderId="21" xfId="0" applyNumberFormat="1" applyFont="1" applyFill="1" applyBorder="1" applyAlignment="1">
      <alignment horizontal="center" vertical="center"/>
    </xf>
    <xf numFmtId="176" fontId="11" fillId="4" borderId="21" xfId="0" applyNumberFormat="1" applyFont="1" applyFill="1" applyBorder="1" applyAlignment="1">
      <alignment horizontal="center" vertical="center"/>
    </xf>
    <xf numFmtId="49" fontId="11" fillId="3" borderId="21" xfId="0" applyNumberFormat="1" applyFont="1" applyFill="1" applyBorder="1" applyAlignment="1">
      <alignment horizontal="center" vertical="center"/>
    </xf>
    <xf numFmtId="49" fontId="11" fillId="3" borderId="35" xfId="0" applyNumberFormat="1" applyFont="1" applyFill="1" applyBorder="1" applyAlignment="1">
      <alignment horizontal="center" vertical="center"/>
    </xf>
    <xf numFmtId="56" fontId="11" fillId="5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8" fontId="11" fillId="0" borderId="33" xfId="0" applyNumberFormat="1" applyFont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/>
    </xf>
    <xf numFmtId="56" fontId="11" fillId="5" borderId="24" xfId="0" applyNumberFormat="1" applyFont="1" applyFill="1" applyBorder="1" applyAlignment="1">
      <alignment horizontal="center" vertical="center"/>
    </xf>
    <xf numFmtId="176" fontId="11" fillId="0" borderId="24" xfId="0" applyNumberFormat="1" applyFont="1" applyFill="1" applyBorder="1" applyAlignment="1">
      <alignment horizontal="center" vertical="center"/>
    </xf>
    <xf numFmtId="176" fontId="11" fillId="0" borderId="38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0" fontId="11" fillId="4" borderId="23" xfId="0" applyFont="1" applyFill="1" applyBorder="1">
      <alignment vertical="center"/>
    </xf>
    <xf numFmtId="20" fontId="11" fillId="3" borderId="23" xfId="0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9" fillId="0" borderId="0" xfId="0" applyFont="1" applyAlignment="1">
      <alignment horizontal="left" vertical="center" wrapText="1"/>
    </xf>
    <xf numFmtId="56" fontId="6" fillId="6" borderId="7" xfId="0" applyNumberFormat="1" applyFont="1" applyFill="1" applyBorder="1" applyAlignment="1">
      <alignment horizontal="center" vertical="center" wrapText="1"/>
    </xf>
    <xf numFmtId="56" fontId="6" fillId="6" borderId="8" xfId="0" applyNumberFormat="1" applyFont="1" applyFill="1" applyBorder="1" applyAlignment="1">
      <alignment horizontal="center" vertical="center"/>
    </xf>
    <xf numFmtId="56" fontId="6" fillId="6" borderId="4" xfId="0" applyNumberFormat="1" applyFont="1" applyFill="1" applyBorder="1" applyAlignment="1">
      <alignment horizontal="center" vertical="center"/>
    </xf>
    <xf numFmtId="0" fontId="6" fillId="6" borderId="4" xfId="0" applyFont="1" applyFill="1" applyBorder="1">
      <alignment vertical="center"/>
    </xf>
    <xf numFmtId="0" fontId="6" fillId="6" borderId="9" xfId="0" applyFont="1" applyFill="1" applyBorder="1">
      <alignment vertical="center"/>
    </xf>
    <xf numFmtId="0" fontId="6" fillId="6" borderId="34" xfId="0" applyFont="1" applyFill="1" applyBorder="1" applyAlignment="1">
      <alignment horizontal="center" vertical="center"/>
    </xf>
    <xf numFmtId="56" fontId="6" fillId="6" borderId="25" xfId="0" applyNumberFormat="1" applyFont="1" applyFill="1" applyBorder="1" applyAlignment="1">
      <alignment horizontal="center" vertical="center" wrapText="1"/>
    </xf>
    <xf numFmtId="56" fontId="6" fillId="6" borderId="26" xfId="0" applyNumberFormat="1" applyFont="1" applyFill="1" applyBorder="1" applyAlignment="1">
      <alignment horizontal="center" vertical="center"/>
    </xf>
    <xf numFmtId="56" fontId="6" fillId="6" borderId="24" xfId="0" applyNumberFormat="1" applyFont="1" applyFill="1" applyBorder="1" applyAlignment="1">
      <alignment horizontal="center" vertical="center"/>
    </xf>
    <xf numFmtId="0" fontId="6" fillId="6" borderId="24" xfId="0" applyFont="1" applyFill="1" applyBorder="1">
      <alignment vertical="center"/>
    </xf>
    <xf numFmtId="0" fontId="6" fillId="6" borderId="27" xfId="0" applyFont="1" applyFill="1" applyBorder="1">
      <alignment vertical="center"/>
    </xf>
    <xf numFmtId="0" fontId="6" fillId="6" borderId="38" xfId="0" quotePrefix="1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56" fontId="7" fillId="6" borderId="29" xfId="0" applyNumberFormat="1" applyFont="1" applyFill="1" applyBorder="1" applyAlignment="1">
      <alignment horizontal="center" vertical="center" wrapText="1"/>
    </xf>
    <xf numFmtId="56" fontId="7" fillId="6" borderId="30" xfId="0" applyNumberFormat="1" applyFont="1" applyFill="1" applyBorder="1" applyAlignment="1">
      <alignment horizontal="center" vertical="center"/>
    </xf>
    <xf numFmtId="56" fontId="7" fillId="6" borderId="28" xfId="0" applyNumberFormat="1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56" fontId="6" fillId="6" borderId="13" xfId="0" applyNumberFormat="1" applyFont="1" applyFill="1" applyBorder="1" applyAlignment="1">
      <alignment horizontal="center" vertical="center" wrapText="1"/>
    </xf>
    <xf numFmtId="56" fontId="6" fillId="6" borderId="14" xfId="0" applyNumberFormat="1" applyFont="1" applyFill="1" applyBorder="1" applyAlignment="1">
      <alignment horizontal="center" vertical="center"/>
    </xf>
    <xf numFmtId="56" fontId="6" fillId="6" borderId="15" xfId="0" applyNumberFormat="1" applyFont="1" applyFill="1" applyBorder="1" applyAlignment="1">
      <alignment horizontal="center" vertical="center"/>
    </xf>
    <xf numFmtId="0" fontId="6" fillId="6" borderId="15" xfId="0" applyFont="1" applyFill="1" applyBorder="1">
      <alignment vertical="center"/>
    </xf>
    <xf numFmtId="0" fontId="6" fillId="6" borderId="16" xfId="0" applyFont="1" applyFill="1" applyBorder="1">
      <alignment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 wrapText="1"/>
    </xf>
    <xf numFmtId="56" fontId="8" fillId="6" borderId="6" xfId="0" applyNumberFormat="1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/>
    </xf>
    <xf numFmtId="56" fontId="6" fillId="6" borderId="10" xfId="0" applyNumberFormat="1" applyFont="1" applyFill="1" applyBorder="1" applyAlignment="1">
      <alignment horizontal="center" vertical="center"/>
    </xf>
    <xf numFmtId="56" fontId="6" fillId="6" borderId="11" xfId="0" applyNumberFormat="1" applyFont="1" applyFill="1" applyBorder="1" applyAlignment="1">
      <alignment horizontal="center" vertical="center"/>
    </xf>
    <xf numFmtId="56" fontId="6" fillId="6" borderId="5" xfId="0" applyNumberFormat="1" applyFont="1" applyFill="1" applyBorder="1" applyAlignment="1">
      <alignment horizontal="center" vertical="center"/>
    </xf>
    <xf numFmtId="0" fontId="6" fillId="6" borderId="5" xfId="0" applyFont="1" applyFill="1" applyBorder="1">
      <alignment vertical="center"/>
    </xf>
    <xf numFmtId="0" fontId="6" fillId="6" borderId="12" xfId="0" applyFont="1" applyFill="1" applyBorder="1">
      <alignment vertical="center"/>
    </xf>
    <xf numFmtId="0" fontId="6" fillId="6" borderId="36" xfId="0" applyFont="1" applyFill="1" applyBorder="1" applyAlignment="1">
      <alignment horizontal="center" vertical="center"/>
    </xf>
    <xf numFmtId="20" fontId="6" fillId="7" borderId="35" xfId="0" applyNumberFormat="1" applyFont="1" applyFill="1" applyBorder="1" applyAlignment="1">
      <alignment horizontal="center" vertical="center"/>
    </xf>
    <xf numFmtId="20" fontId="6" fillId="6" borderId="36" xfId="0" applyNumberFormat="1" applyFont="1" applyFill="1" applyBorder="1" applyAlignment="1">
      <alignment horizontal="center" vertical="center"/>
    </xf>
    <xf numFmtId="20" fontId="6" fillId="6" borderId="37" xfId="0" applyNumberFormat="1" applyFont="1" applyFill="1" applyBorder="1" applyAlignment="1">
      <alignment horizontal="center" vertical="center"/>
    </xf>
    <xf numFmtId="20" fontId="6" fillId="6" borderId="40" xfId="0" applyNumberFormat="1" applyFont="1" applyFill="1" applyBorder="1" applyAlignment="1">
      <alignment horizontal="center" vertical="center"/>
    </xf>
    <xf numFmtId="20" fontId="6" fillId="7" borderId="41" xfId="0" applyNumberFormat="1" applyFont="1" applyFill="1" applyBorder="1" applyAlignment="1">
      <alignment horizontal="center" vertical="center"/>
    </xf>
    <xf numFmtId="20" fontId="6" fillId="6" borderId="33" xfId="0" applyNumberFormat="1" applyFont="1" applyFill="1" applyBorder="1" applyAlignment="1">
      <alignment horizontal="center" vertical="center"/>
    </xf>
    <xf numFmtId="56" fontId="7" fillId="6" borderId="3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/>
    </xf>
    <xf numFmtId="179" fontId="13" fillId="0" borderId="0" xfId="0" applyNumberFormat="1" applyFont="1" applyAlignment="1">
      <alignment horizontal="left"/>
    </xf>
    <xf numFmtId="0" fontId="6" fillId="6" borderId="3" xfId="0" applyNumberFormat="1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/>
    </xf>
    <xf numFmtId="0" fontId="6" fillId="6" borderId="2" xfId="0" applyNumberFormat="1" applyFont="1" applyFill="1" applyBorder="1" applyAlignment="1">
      <alignment horizontal="center" vertical="center"/>
    </xf>
    <xf numFmtId="0" fontId="6" fillId="6" borderId="33" xfId="0" applyNumberFormat="1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7" fillId="0" borderId="0" xfId="0" applyFont="1">
      <alignment vertical="center"/>
    </xf>
    <xf numFmtId="176" fontId="11" fillId="0" borderId="57" xfId="0" applyNumberFormat="1" applyFont="1" applyFill="1" applyBorder="1" applyAlignment="1">
      <alignment horizontal="center" vertical="center"/>
    </xf>
    <xf numFmtId="176" fontId="11" fillId="0" borderId="58" xfId="0" applyNumberFormat="1" applyFont="1" applyFill="1" applyBorder="1" applyAlignment="1">
      <alignment horizontal="center" vertical="center"/>
    </xf>
    <xf numFmtId="178" fontId="11" fillId="0" borderId="56" xfId="0" applyNumberFormat="1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20" fontId="15" fillId="3" borderId="63" xfId="0" applyNumberFormat="1" applyFont="1" applyFill="1" applyBorder="1" applyAlignment="1">
      <alignment horizontal="center" vertical="center"/>
    </xf>
    <xf numFmtId="20" fontId="15" fillId="3" borderId="54" xfId="0" applyNumberFormat="1" applyFont="1" applyFill="1" applyBorder="1" applyAlignment="1">
      <alignment horizontal="center" vertical="center"/>
    </xf>
    <xf numFmtId="20" fontId="15" fillId="3" borderId="55" xfId="0" applyNumberFormat="1" applyFont="1" applyFill="1" applyBorder="1" applyAlignment="1">
      <alignment horizontal="center" vertical="center"/>
    </xf>
    <xf numFmtId="20" fontId="15" fillId="0" borderId="57" xfId="0" applyNumberFormat="1" applyFont="1" applyFill="1" applyBorder="1" applyAlignment="1">
      <alignment horizontal="center" vertical="center"/>
    </xf>
    <xf numFmtId="20" fontId="15" fillId="0" borderId="58" xfId="0" applyNumberFormat="1" applyFont="1" applyFill="1" applyBorder="1" applyAlignment="1">
      <alignment horizontal="center" vertical="center"/>
    </xf>
    <xf numFmtId="20" fontId="15" fillId="0" borderId="56" xfId="0" applyNumberFormat="1" applyFont="1" applyBorder="1" applyAlignment="1">
      <alignment horizontal="center" vertical="center"/>
    </xf>
    <xf numFmtId="176" fontId="15" fillId="0" borderId="63" xfId="0" applyNumberFormat="1" applyFont="1" applyFill="1" applyBorder="1" applyAlignment="1">
      <alignment horizontal="center" vertical="center"/>
    </xf>
    <xf numFmtId="176" fontId="15" fillId="0" borderId="54" xfId="0" applyNumberFormat="1" applyFont="1" applyFill="1" applyBorder="1" applyAlignment="1">
      <alignment horizontal="center" vertical="center"/>
    </xf>
    <xf numFmtId="178" fontId="15" fillId="0" borderId="55" xfId="0" applyNumberFormat="1" applyFont="1" applyBorder="1" applyAlignment="1">
      <alignment horizontal="center" vertical="center"/>
    </xf>
    <xf numFmtId="176" fontId="15" fillId="0" borderId="55" xfId="0" applyNumberFormat="1" applyFont="1" applyBorder="1" applyAlignment="1">
      <alignment horizontal="center" vertical="center"/>
    </xf>
    <xf numFmtId="20" fontId="15" fillId="0" borderId="63" xfId="0" applyNumberFormat="1" applyFont="1" applyFill="1" applyBorder="1" applyAlignment="1">
      <alignment horizontal="center" vertical="center"/>
    </xf>
    <xf numFmtId="20" fontId="15" fillId="0" borderId="54" xfId="0" applyNumberFormat="1" applyFont="1" applyFill="1" applyBorder="1" applyAlignment="1">
      <alignment horizontal="center" vertical="center"/>
    </xf>
    <xf numFmtId="20" fontId="15" fillId="0" borderId="55" xfId="0" applyNumberFormat="1" applyFont="1" applyBorder="1" applyAlignment="1">
      <alignment horizontal="center" vertical="center"/>
    </xf>
    <xf numFmtId="176" fontId="15" fillId="3" borderId="57" xfId="0" applyNumberFormat="1" applyFont="1" applyFill="1" applyBorder="1" applyAlignment="1">
      <alignment horizontal="center" vertical="center"/>
    </xf>
    <xf numFmtId="176" fontId="15" fillId="3" borderId="58" xfId="0" applyNumberFormat="1" applyFont="1" applyFill="1" applyBorder="1" applyAlignment="1">
      <alignment horizontal="center" vertical="center"/>
    </xf>
    <xf numFmtId="176" fontId="15" fillId="3" borderId="56" xfId="0" applyNumberFormat="1" applyFont="1" applyFill="1" applyBorder="1" applyAlignment="1">
      <alignment horizontal="center" vertical="center"/>
    </xf>
    <xf numFmtId="176" fontId="15" fillId="3" borderId="46" xfId="0" applyNumberFormat="1" applyFont="1" applyFill="1" applyBorder="1" applyAlignment="1">
      <alignment horizontal="center" vertical="center"/>
    </xf>
    <xf numFmtId="176" fontId="15" fillId="3" borderId="47" xfId="0" applyNumberFormat="1" applyFont="1" applyFill="1" applyBorder="1" applyAlignment="1">
      <alignment horizontal="center" vertical="center"/>
    </xf>
    <xf numFmtId="177" fontId="15" fillId="3" borderId="63" xfId="0" applyNumberFormat="1" applyFont="1" applyFill="1" applyBorder="1" applyAlignment="1">
      <alignment horizontal="center" vertical="center"/>
    </xf>
    <xf numFmtId="177" fontId="15" fillId="3" borderId="54" xfId="0" applyNumberFormat="1" applyFont="1" applyFill="1" applyBorder="1" applyAlignment="1">
      <alignment horizontal="center" vertical="center"/>
    </xf>
    <xf numFmtId="177" fontId="15" fillId="3" borderId="55" xfId="0" applyNumberFormat="1" applyFont="1" applyFill="1" applyBorder="1" applyAlignment="1">
      <alignment horizontal="center" vertical="center"/>
    </xf>
    <xf numFmtId="49" fontId="15" fillId="3" borderId="63" xfId="0" applyNumberFormat="1" applyFont="1" applyFill="1" applyBorder="1" applyAlignment="1">
      <alignment horizontal="center" vertical="center"/>
    </xf>
    <xf numFmtId="49" fontId="15" fillId="3" borderId="54" xfId="0" applyNumberFormat="1" applyFont="1" applyFill="1" applyBorder="1" applyAlignment="1">
      <alignment horizontal="center" vertical="center"/>
    </xf>
    <xf numFmtId="49" fontId="15" fillId="3" borderId="55" xfId="0" applyNumberFormat="1" applyFont="1" applyFill="1" applyBorder="1" applyAlignment="1">
      <alignment horizontal="center" vertical="center"/>
    </xf>
    <xf numFmtId="176" fontId="15" fillId="3" borderId="55" xfId="0" applyNumberFormat="1" applyFont="1" applyFill="1" applyBorder="1" applyAlignment="1">
      <alignment horizontal="center" vertical="center"/>
    </xf>
    <xf numFmtId="176" fontId="15" fillId="0" borderId="57" xfId="0" applyNumberFormat="1" applyFont="1" applyFill="1" applyBorder="1" applyAlignment="1">
      <alignment horizontal="center" vertical="center"/>
    </xf>
    <xf numFmtId="176" fontId="15" fillId="0" borderId="58" xfId="0" applyNumberFormat="1" applyFont="1" applyFill="1" applyBorder="1" applyAlignment="1">
      <alignment horizontal="center" vertical="center"/>
    </xf>
    <xf numFmtId="178" fontId="15" fillId="0" borderId="56" xfId="0" applyNumberFormat="1" applyFont="1" applyBorder="1" applyAlignment="1">
      <alignment horizontal="center" vertical="center"/>
    </xf>
    <xf numFmtId="178" fontId="15" fillId="0" borderId="5" xfId="0" applyNumberFormat="1" applyFont="1" applyFill="1" applyBorder="1" applyAlignment="1">
      <alignment horizontal="center" vertical="center"/>
    </xf>
    <xf numFmtId="178" fontId="15" fillId="0" borderId="36" xfId="0" applyNumberFormat="1" applyFont="1" applyBorder="1" applyAlignment="1">
      <alignment horizontal="center" vertical="center"/>
    </xf>
    <xf numFmtId="176" fontId="15" fillId="0" borderId="59" xfId="0" applyNumberFormat="1" applyFont="1" applyFill="1" applyBorder="1" applyAlignment="1">
      <alignment horizontal="center" vertical="center"/>
    </xf>
    <xf numFmtId="176" fontId="15" fillId="0" borderId="46" xfId="0" applyNumberFormat="1" applyFont="1" applyFill="1" applyBorder="1" applyAlignment="1">
      <alignment horizontal="center" vertical="center"/>
    </xf>
    <xf numFmtId="178" fontId="15" fillId="0" borderId="47" xfId="0" applyNumberFormat="1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176" fontId="15" fillId="0" borderId="5" xfId="0" applyNumberFormat="1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49" fontId="15" fillId="0" borderId="57" xfId="0" applyNumberFormat="1" applyFont="1" applyFill="1" applyBorder="1" applyAlignment="1">
      <alignment horizontal="center" vertical="center"/>
    </xf>
    <xf numFmtId="49" fontId="15" fillId="0" borderId="58" xfId="0" applyNumberFormat="1" applyFont="1" applyFill="1" applyBorder="1" applyAlignment="1">
      <alignment horizontal="center" vertical="center"/>
    </xf>
    <xf numFmtId="49" fontId="15" fillId="0" borderId="56" xfId="0" applyNumberFormat="1" applyFont="1" applyBorder="1" applyAlignment="1">
      <alignment horizontal="center" vertical="center"/>
    </xf>
    <xf numFmtId="20" fontId="15" fillId="3" borderId="65" xfId="0" applyNumberFormat="1" applyFont="1" applyFill="1" applyBorder="1" applyAlignment="1">
      <alignment horizontal="center" vertical="center"/>
    </xf>
    <xf numFmtId="20" fontId="15" fillId="3" borderId="4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20" fontId="15" fillId="0" borderId="55" xfId="0" applyNumberFormat="1" applyFont="1" applyBorder="1" applyAlignment="1">
      <alignment horizontal="center" vertical="top" wrapText="1"/>
    </xf>
    <xf numFmtId="20" fontId="15" fillId="0" borderId="56" xfId="0" applyNumberFormat="1" applyFont="1" applyBorder="1" applyAlignment="1">
      <alignment horizontal="center" vertical="top" wrapText="1"/>
    </xf>
    <xf numFmtId="56" fontId="6" fillId="0" borderId="6" xfId="0" applyNumberFormat="1" applyFont="1" applyFill="1" applyBorder="1" applyAlignment="1">
      <alignment horizontal="center" vertical="center"/>
    </xf>
    <xf numFmtId="20" fontId="11" fillId="3" borderId="53" xfId="0" applyNumberFormat="1" applyFont="1" applyFill="1" applyBorder="1" applyAlignment="1">
      <alignment horizontal="center" vertical="center"/>
    </xf>
    <xf numFmtId="20" fontId="11" fillId="3" borderId="48" xfId="0" applyNumberFormat="1" applyFont="1" applyFill="1" applyBorder="1" applyAlignment="1">
      <alignment horizontal="center" vertical="center"/>
    </xf>
    <xf numFmtId="20" fontId="11" fillId="0" borderId="20" xfId="0" applyNumberFormat="1" applyFont="1" applyFill="1" applyBorder="1" applyAlignment="1">
      <alignment horizontal="center" vertical="center"/>
    </xf>
    <xf numFmtId="20" fontId="11" fillId="0" borderId="41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20" fontId="11" fillId="0" borderId="64" xfId="0" applyNumberFormat="1" applyFont="1" applyFill="1" applyBorder="1" applyAlignment="1">
      <alignment horizontal="center" vertical="center"/>
    </xf>
    <xf numFmtId="20" fontId="11" fillId="0" borderId="48" xfId="0" applyNumberFormat="1" applyFont="1" applyBorder="1" applyAlignment="1">
      <alignment horizontal="center" vertical="center"/>
    </xf>
    <xf numFmtId="20" fontId="11" fillId="0" borderId="4" xfId="0" applyNumberFormat="1" applyFont="1" applyFill="1" applyBorder="1" applyAlignment="1">
      <alignment horizontal="center" vertical="center"/>
    </xf>
    <xf numFmtId="20" fontId="11" fillId="0" borderId="34" xfId="0" applyNumberFormat="1" applyFont="1" applyBorder="1" applyAlignment="1">
      <alignment horizontal="center" vertical="center"/>
    </xf>
    <xf numFmtId="0" fontId="11" fillId="0" borderId="60" xfId="0" applyNumberFormat="1" applyFont="1" applyFill="1" applyBorder="1" applyAlignment="1">
      <alignment horizontal="center" vertical="center"/>
    </xf>
    <xf numFmtId="0" fontId="11" fillId="0" borderId="61" xfId="0" applyNumberFormat="1" applyFont="1" applyFill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179" fontId="11" fillId="0" borderId="20" xfId="0" applyNumberFormat="1" applyFont="1" applyFill="1" applyBorder="1" applyAlignment="1">
      <alignment horizontal="center" vertical="center"/>
    </xf>
    <xf numFmtId="20" fontId="11" fillId="3" borderId="66" xfId="0" applyNumberFormat="1" applyFont="1" applyFill="1" applyBorder="1" applyAlignment="1">
      <alignment horizontal="center" vertical="center"/>
    </xf>
    <xf numFmtId="20" fontId="11" fillId="3" borderId="49" xfId="0" applyNumberFormat="1" applyFont="1" applyFill="1" applyBorder="1" applyAlignment="1">
      <alignment horizontal="center" vertical="center"/>
    </xf>
    <xf numFmtId="20" fontId="17" fillId="3" borderId="21" xfId="0" applyNumberFormat="1" applyFont="1" applyFill="1" applyBorder="1" applyAlignment="1">
      <alignment horizontal="center" vertical="center"/>
    </xf>
    <xf numFmtId="56" fontId="17" fillId="3" borderId="21" xfId="0" applyNumberFormat="1" applyFont="1" applyFill="1" applyBorder="1" applyAlignment="1">
      <alignment horizontal="center" vertical="center"/>
    </xf>
    <xf numFmtId="20" fontId="17" fillId="3" borderId="23" xfId="0" applyNumberFormat="1" applyFont="1" applyFill="1" applyBorder="1" applyAlignment="1">
      <alignment horizontal="center" vertical="center"/>
    </xf>
    <xf numFmtId="20" fontId="17" fillId="3" borderId="35" xfId="0" applyNumberFormat="1" applyFont="1" applyFill="1" applyBorder="1" applyAlignment="1">
      <alignment horizontal="center" vertical="center"/>
    </xf>
    <xf numFmtId="20" fontId="17" fillId="0" borderId="11" xfId="0" applyNumberFormat="1" applyFont="1" applyFill="1" applyBorder="1" applyAlignment="1">
      <alignment horizontal="center" vertical="center"/>
    </xf>
    <xf numFmtId="20" fontId="17" fillId="0" borderId="5" xfId="0" applyNumberFormat="1" applyFont="1" applyFill="1" applyBorder="1" applyAlignment="1">
      <alignment horizontal="center" vertical="center"/>
    </xf>
    <xf numFmtId="20" fontId="17" fillId="0" borderId="12" xfId="0" applyNumberFormat="1" applyFont="1" applyFill="1" applyBorder="1" applyAlignment="1">
      <alignment horizontal="center" vertical="center"/>
    </xf>
    <xf numFmtId="20" fontId="17" fillId="0" borderId="36" xfId="0" applyNumberFormat="1" applyFont="1" applyBorder="1" applyAlignment="1">
      <alignment horizontal="center" vertical="center"/>
    </xf>
    <xf numFmtId="0" fontId="17" fillId="0" borderId="8" xfId="0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/>
    </xf>
    <xf numFmtId="0" fontId="17" fillId="0" borderId="9" xfId="0" applyNumberFormat="1" applyFont="1" applyFill="1" applyBorder="1" applyAlignment="1">
      <alignment horizontal="center" vertical="center"/>
    </xf>
    <xf numFmtId="0" fontId="17" fillId="0" borderId="34" xfId="0" applyNumberFormat="1" applyFont="1" applyBorder="1" applyAlignment="1">
      <alignment horizontal="center" vertical="center"/>
    </xf>
    <xf numFmtId="20" fontId="17" fillId="0" borderId="14" xfId="0" applyNumberFormat="1" applyFont="1" applyFill="1" applyBorder="1" applyAlignment="1">
      <alignment horizontal="center" vertical="center"/>
    </xf>
    <xf numFmtId="20" fontId="17" fillId="0" borderId="15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/>
    </xf>
    <xf numFmtId="20" fontId="17" fillId="0" borderId="16" xfId="0" applyNumberFormat="1" applyFont="1" applyFill="1" applyBorder="1" applyAlignment="1">
      <alignment horizontal="center" vertical="center"/>
    </xf>
    <xf numFmtId="20" fontId="17" fillId="0" borderId="37" xfId="0" applyNumberFormat="1" applyFont="1" applyBorder="1" applyAlignment="1">
      <alignment horizontal="center" vertical="center"/>
    </xf>
    <xf numFmtId="179" fontId="17" fillId="0" borderId="50" xfId="0" applyNumberFormat="1" applyFont="1" applyFill="1" applyBorder="1" applyAlignment="1">
      <alignment horizontal="center" vertical="center"/>
    </xf>
    <xf numFmtId="20" fontId="17" fillId="3" borderId="51" xfId="0" applyNumberFormat="1" applyFont="1" applyFill="1" applyBorder="1" applyAlignment="1">
      <alignment horizontal="center" vertical="center"/>
    </xf>
    <xf numFmtId="179" fontId="17" fillId="3" borderId="35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181" fontId="17" fillId="0" borderId="38" xfId="0" applyNumberFormat="1" applyFont="1" applyBorder="1" applyAlignment="1">
      <alignment horizontal="center" vertical="center"/>
    </xf>
    <xf numFmtId="179" fontId="17" fillId="0" borderId="3" xfId="0" applyNumberFormat="1" applyFont="1" applyFill="1" applyBorder="1" applyAlignment="1">
      <alignment horizontal="center" vertical="center"/>
    </xf>
    <xf numFmtId="179" fontId="17" fillId="0" borderId="1" xfId="0" applyNumberFormat="1" applyFont="1" applyFill="1" applyBorder="1" applyAlignment="1">
      <alignment horizontal="center" vertical="center"/>
    </xf>
    <xf numFmtId="179" fontId="17" fillId="0" borderId="2" xfId="0" applyNumberFormat="1" applyFont="1" applyFill="1" applyBorder="1" applyAlignment="1">
      <alignment horizontal="center" vertical="center"/>
    </xf>
    <xf numFmtId="179" fontId="17" fillId="0" borderId="33" xfId="0" applyNumberFormat="1" applyFont="1" applyBorder="1" applyAlignment="1">
      <alignment horizontal="center" vertical="center"/>
    </xf>
    <xf numFmtId="0" fontId="17" fillId="3" borderId="23" xfId="0" applyNumberFormat="1" applyFont="1" applyFill="1" applyBorder="1" applyAlignment="1">
      <alignment horizontal="center" vertical="center"/>
    </xf>
    <xf numFmtId="178" fontId="17" fillId="0" borderId="3" xfId="0" applyNumberFormat="1" applyFont="1" applyFill="1" applyBorder="1" applyAlignment="1">
      <alignment horizontal="center" vertical="center"/>
    </xf>
    <xf numFmtId="178" fontId="17" fillId="0" borderId="1" xfId="0" applyNumberFormat="1" applyFont="1" applyFill="1" applyBorder="1" applyAlignment="1">
      <alignment horizontal="center" vertical="center"/>
    </xf>
    <xf numFmtId="178" fontId="17" fillId="0" borderId="2" xfId="0" applyNumberFormat="1" applyFont="1" applyFill="1" applyBorder="1" applyAlignment="1">
      <alignment horizontal="center" vertical="center"/>
    </xf>
    <xf numFmtId="178" fontId="17" fillId="0" borderId="33" xfId="0" applyNumberFormat="1" applyFont="1" applyBorder="1" applyAlignment="1">
      <alignment horizontal="center" vertical="center"/>
    </xf>
    <xf numFmtId="181" fontId="17" fillId="0" borderId="34" xfId="0" applyNumberFormat="1" applyFont="1" applyBorder="1" applyAlignment="1">
      <alignment horizontal="center" vertical="center"/>
    </xf>
    <xf numFmtId="20" fontId="11" fillId="0" borderId="53" xfId="0" applyNumberFormat="1" applyFont="1" applyFill="1" applyBorder="1" applyAlignment="1">
      <alignment horizontal="center" vertical="center"/>
    </xf>
    <xf numFmtId="180" fontId="11" fillId="0" borderId="61" xfId="0" applyNumberFormat="1" applyFont="1" applyFill="1" applyBorder="1" applyAlignment="1">
      <alignment horizontal="center" vertical="center"/>
    </xf>
    <xf numFmtId="20" fontId="11" fillId="3" borderId="67" xfId="0" applyNumberFormat="1" applyFont="1" applyFill="1" applyBorder="1" applyAlignment="1">
      <alignment horizontal="center" vertical="center"/>
    </xf>
    <xf numFmtId="180" fontId="11" fillId="0" borderId="62" xfId="0" applyNumberFormat="1" applyFont="1" applyBorder="1" applyAlignment="1">
      <alignment horizontal="center" vertical="center"/>
    </xf>
    <xf numFmtId="179" fontId="11" fillId="0" borderId="4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8" fillId="0" borderId="0" xfId="0" applyFont="1" applyFill="1" applyAlignment="1">
      <alignment vertical="center"/>
    </xf>
    <xf numFmtId="56" fontId="6" fillId="0" borderId="7" xfId="0" applyNumberFormat="1" applyFont="1" applyBorder="1" applyAlignment="1">
      <alignment horizontal="center" vertical="center"/>
    </xf>
    <xf numFmtId="56" fontId="6" fillId="0" borderId="10" xfId="0" applyNumberFormat="1" applyFont="1" applyBorder="1" applyAlignment="1">
      <alignment horizontal="center" vertical="center"/>
    </xf>
    <xf numFmtId="56" fontId="17" fillId="6" borderId="14" xfId="0" applyNumberFormat="1" applyFont="1" applyFill="1" applyBorder="1" applyAlignment="1">
      <alignment horizontal="center" vertical="center"/>
    </xf>
    <xf numFmtId="56" fontId="17" fillId="6" borderId="15" xfId="0" applyNumberFormat="1" applyFont="1" applyFill="1" applyBorder="1" applyAlignment="1">
      <alignment horizontal="center" vertical="center"/>
    </xf>
    <xf numFmtId="0" fontId="17" fillId="6" borderId="15" xfId="0" applyFont="1" applyFill="1" applyBorder="1">
      <alignment vertical="center"/>
    </xf>
    <xf numFmtId="0" fontId="17" fillId="6" borderId="16" xfId="0" applyFont="1" applyFill="1" applyBorder="1">
      <alignment vertical="center"/>
    </xf>
    <xf numFmtId="0" fontId="17" fillId="6" borderId="37" xfId="0" applyFont="1" applyFill="1" applyBorder="1" applyAlignment="1">
      <alignment horizontal="center" vertical="center"/>
    </xf>
    <xf numFmtId="180" fontId="17" fillId="0" borderId="33" xfId="0" applyNumberFormat="1" applyFont="1" applyBorder="1" applyAlignment="1">
      <alignment horizontal="center" vertical="center"/>
    </xf>
    <xf numFmtId="0" fontId="17" fillId="6" borderId="3" xfId="0" applyNumberFormat="1" applyFont="1" applyFill="1" applyBorder="1" applyAlignment="1">
      <alignment horizontal="center" vertical="center"/>
    </xf>
    <xf numFmtId="0" fontId="17" fillId="6" borderId="1" xfId="0" applyNumberFormat="1" applyFont="1" applyFill="1" applyBorder="1" applyAlignment="1">
      <alignment horizontal="center" vertical="center"/>
    </xf>
    <xf numFmtId="0" fontId="17" fillId="6" borderId="2" xfId="0" applyNumberFormat="1" applyFont="1" applyFill="1" applyBorder="1" applyAlignment="1">
      <alignment horizontal="center" vertical="center"/>
    </xf>
    <xf numFmtId="0" fontId="17" fillId="6" borderId="33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56" fontId="17" fillId="0" borderId="5" xfId="0" applyNumberFormat="1" applyFont="1" applyFill="1" applyBorder="1" applyAlignment="1">
      <alignment horizontal="center" vertical="center"/>
    </xf>
    <xf numFmtId="56" fontId="19" fillId="2" borderId="3" xfId="0" applyNumberFormat="1" applyFont="1" applyFill="1" applyBorder="1" applyAlignment="1">
      <alignment horizontal="center" vertical="center"/>
    </xf>
    <xf numFmtId="56" fontId="17" fillId="2" borderId="8" xfId="0" applyNumberFormat="1" applyFont="1" applyFill="1" applyBorder="1" applyAlignment="1">
      <alignment horizontal="center" vertical="center"/>
    </xf>
    <xf numFmtId="56" fontId="17" fillId="2" borderId="32" xfId="0" applyNumberFormat="1" applyFont="1" applyFill="1" applyBorder="1" applyAlignment="1">
      <alignment horizontal="center" vertical="center"/>
    </xf>
    <xf numFmtId="56" fontId="6" fillId="0" borderId="10" xfId="0" applyNumberFormat="1" applyFont="1" applyBorder="1" applyAlignment="1">
      <alignment horizontal="center" vertical="center"/>
    </xf>
    <xf numFmtId="56" fontId="6" fillId="0" borderId="7" xfId="0" applyNumberFormat="1" applyFont="1" applyBorder="1" applyAlignment="1">
      <alignment horizontal="center" vertical="center"/>
    </xf>
    <xf numFmtId="181" fontId="11" fillId="0" borderId="34" xfId="0" applyNumberFormat="1" applyFont="1" applyBorder="1" applyAlignment="1">
      <alignment horizontal="center" vertical="center"/>
    </xf>
    <xf numFmtId="181" fontId="11" fillId="0" borderId="62" xfId="0" applyNumberFormat="1" applyFont="1" applyBorder="1" applyAlignment="1">
      <alignment horizontal="center" vertical="center"/>
    </xf>
    <xf numFmtId="56" fontId="6" fillId="0" borderId="7" xfId="0" applyNumberFormat="1" applyFont="1" applyBorder="1" applyAlignment="1">
      <alignment horizontal="center" vertical="center"/>
    </xf>
    <xf numFmtId="56" fontId="6" fillId="0" borderId="10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56" fontId="7" fillId="0" borderId="6" xfId="0" applyNumberFormat="1" applyFont="1" applyBorder="1" applyAlignment="1">
      <alignment horizontal="center" vertical="center" wrapText="1"/>
    </xf>
    <xf numFmtId="56" fontId="6" fillId="0" borderId="10" xfId="0" applyNumberFormat="1" applyFont="1" applyBorder="1" applyAlignment="1">
      <alignment horizontal="center" vertical="center"/>
    </xf>
    <xf numFmtId="56" fontId="6" fillId="0" borderId="7" xfId="0" applyNumberFormat="1" applyFont="1" applyBorder="1" applyAlignment="1">
      <alignment horizontal="center" vertical="center"/>
    </xf>
    <xf numFmtId="56" fontId="6" fillId="0" borderId="7" xfId="0" applyNumberFormat="1" applyFont="1" applyBorder="1" applyAlignment="1">
      <alignment horizontal="center" vertical="center"/>
    </xf>
    <xf numFmtId="56" fontId="6" fillId="0" borderId="10" xfId="0" applyNumberFormat="1" applyFont="1" applyBorder="1" applyAlignment="1">
      <alignment horizontal="center" vertical="center"/>
    </xf>
    <xf numFmtId="176" fontId="20" fillId="3" borderId="56" xfId="0" applyNumberFormat="1" applyFont="1" applyFill="1" applyBorder="1" applyAlignment="1">
      <alignment horizontal="center" vertical="center"/>
    </xf>
    <xf numFmtId="176" fontId="20" fillId="3" borderId="41" xfId="0" applyNumberFormat="1" applyFont="1" applyFill="1" applyBorder="1" applyAlignment="1">
      <alignment horizontal="center" vertical="center"/>
    </xf>
    <xf numFmtId="56" fontId="6" fillId="0" borderId="10" xfId="0" applyNumberFormat="1" applyFont="1" applyBorder="1" applyAlignment="1">
      <alignment horizontal="center" vertical="center"/>
    </xf>
    <xf numFmtId="56" fontId="6" fillId="0" borderId="7" xfId="0" applyNumberFormat="1" applyFont="1" applyBorder="1" applyAlignment="1">
      <alignment horizontal="center" vertical="center"/>
    </xf>
    <xf numFmtId="56" fontId="6" fillId="0" borderId="7" xfId="0" applyNumberFormat="1" applyFont="1" applyBorder="1" applyAlignment="1">
      <alignment horizontal="center" vertical="center"/>
    </xf>
    <xf numFmtId="56" fontId="6" fillId="0" borderId="10" xfId="0" applyNumberFormat="1" applyFont="1" applyBorder="1" applyAlignment="1">
      <alignment horizontal="center" vertical="center"/>
    </xf>
    <xf numFmtId="56" fontId="7" fillId="0" borderId="6" xfId="0" applyNumberFormat="1" applyFont="1" applyFill="1" applyBorder="1" applyAlignment="1">
      <alignment horizontal="center" vertical="center" wrapText="1"/>
    </xf>
    <xf numFmtId="20" fontId="11" fillId="0" borderId="62" xfId="0" applyNumberFormat="1" applyFont="1" applyBorder="1" applyAlignment="1">
      <alignment horizontal="center" vertical="center"/>
    </xf>
    <xf numFmtId="179" fontId="21" fillId="3" borderId="64" xfId="0" applyNumberFormat="1" applyFont="1" applyFill="1" applyBorder="1" applyAlignment="1">
      <alignment horizontal="center" vertical="center"/>
    </xf>
    <xf numFmtId="179" fontId="21" fillId="3" borderId="53" xfId="0" applyNumberFormat="1" applyFont="1" applyFill="1" applyBorder="1" applyAlignment="1">
      <alignment horizontal="center" vertical="center"/>
    </xf>
    <xf numFmtId="179" fontId="21" fillId="3" borderId="48" xfId="0" applyNumberFormat="1" applyFont="1" applyFill="1" applyBorder="1" applyAlignment="1">
      <alignment horizontal="center" vertical="center"/>
    </xf>
    <xf numFmtId="176" fontId="21" fillId="3" borderId="48" xfId="0" applyNumberFormat="1" applyFont="1" applyFill="1" applyBorder="1" applyAlignment="1">
      <alignment horizontal="center" vertical="center"/>
    </xf>
    <xf numFmtId="0" fontId="21" fillId="3" borderId="53" xfId="0" applyNumberFormat="1" applyFont="1" applyFill="1" applyBorder="1" applyAlignment="1">
      <alignment horizontal="center" vertical="center"/>
    </xf>
    <xf numFmtId="181" fontId="21" fillId="3" borderId="48" xfId="0" applyNumberFormat="1" applyFont="1" applyFill="1" applyBorder="1" applyAlignment="1">
      <alignment horizontal="center" vertical="center"/>
    </xf>
    <xf numFmtId="0" fontId="21" fillId="3" borderId="60" xfId="0" applyNumberFormat="1" applyFont="1" applyFill="1" applyBorder="1" applyAlignment="1">
      <alignment horizontal="center" vertical="center"/>
    </xf>
    <xf numFmtId="0" fontId="21" fillId="3" borderId="61" xfId="0" applyNumberFormat="1" applyFont="1" applyFill="1" applyBorder="1" applyAlignment="1">
      <alignment horizontal="center" vertical="center"/>
    </xf>
    <xf numFmtId="181" fontId="21" fillId="3" borderId="62" xfId="0" applyNumberFormat="1" applyFont="1" applyFill="1" applyBorder="1" applyAlignment="1">
      <alignment horizontal="center" vertical="center"/>
    </xf>
    <xf numFmtId="176" fontId="21" fillId="3" borderId="62" xfId="0" applyNumberFormat="1" applyFont="1" applyFill="1" applyBorder="1" applyAlignment="1">
      <alignment horizontal="center" vertical="center"/>
    </xf>
    <xf numFmtId="177" fontId="21" fillId="3" borderId="53" xfId="0" applyNumberFormat="1" applyFont="1" applyFill="1" applyBorder="1" applyAlignment="1">
      <alignment horizontal="center" vertical="center"/>
    </xf>
    <xf numFmtId="177" fontId="21" fillId="3" borderId="48" xfId="0" applyNumberFormat="1" applyFont="1" applyFill="1" applyBorder="1" applyAlignment="1">
      <alignment horizontal="center" vertical="center"/>
    </xf>
    <xf numFmtId="20" fontId="17" fillId="0" borderId="1" xfId="0" applyNumberFormat="1" applyFont="1" applyFill="1" applyBorder="1" applyAlignment="1">
      <alignment horizontal="center" vertical="center"/>
    </xf>
    <xf numFmtId="181" fontId="17" fillId="0" borderId="69" xfId="0" applyNumberFormat="1" applyFont="1" applyBorder="1" applyAlignment="1">
      <alignment horizontal="center" vertical="center"/>
    </xf>
    <xf numFmtId="179" fontId="17" fillId="0" borderId="36" xfId="0" applyNumberFormat="1" applyFont="1" applyBorder="1" applyAlignment="1">
      <alignment horizontal="center" vertical="center"/>
    </xf>
    <xf numFmtId="179" fontId="17" fillId="0" borderId="33" xfId="0" applyNumberFormat="1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 wrapText="1"/>
    </xf>
    <xf numFmtId="0" fontId="23" fillId="0" borderId="60" xfId="0" applyNumberFormat="1" applyFont="1" applyFill="1" applyBorder="1" applyAlignment="1">
      <alignment horizontal="center" vertical="center"/>
    </xf>
    <xf numFmtId="0" fontId="23" fillId="0" borderId="61" xfId="0" applyNumberFormat="1" applyFont="1" applyFill="1" applyBorder="1" applyAlignment="1">
      <alignment horizontal="center" vertical="center"/>
    </xf>
    <xf numFmtId="0" fontId="23" fillId="0" borderId="5" xfId="0" applyNumberFormat="1" applyFont="1" applyFill="1" applyBorder="1" applyAlignment="1">
      <alignment horizontal="center" vertical="center"/>
    </xf>
    <xf numFmtId="20" fontId="11" fillId="0" borderId="60" xfId="0" applyNumberFormat="1" applyFont="1" applyFill="1" applyBorder="1" applyAlignment="1">
      <alignment horizontal="center" vertical="center"/>
    </xf>
    <xf numFmtId="20" fontId="11" fillId="0" borderId="61" xfId="0" applyNumberFormat="1" applyFont="1" applyFill="1" applyBorder="1" applyAlignment="1">
      <alignment horizontal="center" vertical="center"/>
    </xf>
    <xf numFmtId="20" fontId="15" fillId="0" borderId="5" xfId="0" applyNumberFormat="1" applyFont="1" applyFill="1" applyBorder="1" applyAlignment="1">
      <alignment horizontal="center" vertical="center"/>
    </xf>
    <xf numFmtId="20" fontId="15" fillId="0" borderId="36" xfId="0" applyNumberFormat="1" applyFont="1" applyBorder="1" applyAlignment="1">
      <alignment horizontal="center" vertical="center"/>
    </xf>
    <xf numFmtId="56" fontId="6" fillId="0" borderId="7" xfId="0" applyNumberFormat="1" applyFont="1" applyBorder="1" applyAlignment="1">
      <alignment horizontal="center" vertical="center"/>
    </xf>
    <xf numFmtId="56" fontId="6" fillId="0" borderId="10" xfId="0" applyNumberFormat="1" applyFont="1" applyBorder="1" applyAlignment="1">
      <alignment horizontal="center" vertical="center"/>
    </xf>
    <xf numFmtId="56" fontId="6" fillId="0" borderId="7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56" fontId="6" fillId="0" borderId="10" xfId="0" applyNumberFormat="1" applyFont="1" applyBorder="1" applyAlignment="1">
      <alignment horizontal="center" vertical="center"/>
    </xf>
    <xf numFmtId="56" fontId="6" fillId="0" borderId="7" xfId="0" applyNumberFormat="1" applyFont="1" applyBorder="1" applyAlignment="1">
      <alignment horizontal="center" vertical="center"/>
    </xf>
    <xf numFmtId="179" fontId="17" fillId="0" borderId="36" xfId="0" applyNumberFormat="1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 wrapText="1"/>
    </xf>
    <xf numFmtId="0" fontId="6" fillId="6" borderId="1" xfId="0" applyFont="1" applyFill="1" applyBorder="1">
      <alignment vertical="center"/>
    </xf>
    <xf numFmtId="56" fontId="6" fillId="6" borderId="1" xfId="0" applyNumberFormat="1" applyFont="1" applyFill="1" applyBorder="1" applyAlignment="1">
      <alignment horizontal="center" vertical="center"/>
    </xf>
    <xf numFmtId="0" fontId="6" fillId="6" borderId="36" xfId="0" applyFont="1" applyFill="1" applyBorder="1">
      <alignment vertical="center"/>
    </xf>
    <xf numFmtId="56" fontId="17" fillId="0" borderId="15" xfId="0" applyNumberFormat="1" applyFont="1" applyFill="1" applyBorder="1" applyAlignment="1">
      <alignment horizontal="center" vertical="center"/>
    </xf>
    <xf numFmtId="56" fontId="17" fillId="0" borderId="18" xfId="0" applyNumberFormat="1" applyFont="1" applyFill="1" applyBorder="1" applyAlignment="1">
      <alignment horizontal="center" vertical="center"/>
    </xf>
    <xf numFmtId="56" fontId="17" fillId="3" borderId="20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20" fontId="17" fillId="0" borderId="18" xfId="0" applyNumberFormat="1" applyFont="1" applyFill="1" applyBorder="1" applyAlignment="1">
      <alignment horizontal="center" vertical="center"/>
    </xf>
    <xf numFmtId="20" fontId="17" fillId="3" borderId="20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>
      <alignment vertical="center"/>
    </xf>
    <xf numFmtId="182" fontId="17" fillId="0" borderId="1" xfId="0" applyNumberFormat="1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4" xfId="0" applyNumberFormat="1" applyFont="1" applyFill="1" applyBorder="1">
      <alignment vertical="center"/>
    </xf>
    <xf numFmtId="0" fontId="17" fillId="0" borderId="24" xfId="0" applyNumberFormat="1" applyFont="1" applyFill="1" applyBorder="1">
      <alignment vertical="center"/>
    </xf>
    <xf numFmtId="177" fontId="17" fillId="3" borderId="2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179" fontId="16" fillId="0" borderId="0" xfId="0" applyNumberFormat="1" applyFont="1" applyAlignment="1">
      <alignment horizontal="left"/>
    </xf>
    <xf numFmtId="56" fontId="6" fillId="0" borderId="7" xfId="0" applyNumberFormat="1" applyFont="1" applyBorder="1" applyAlignment="1">
      <alignment horizontal="center" vertical="center"/>
    </xf>
    <xf numFmtId="56" fontId="6" fillId="0" borderId="10" xfId="0" applyNumberFormat="1" applyFont="1" applyBorder="1" applyAlignment="1">
      <alignment horizontal="center" vertical="center"/>
    </xf>
    <xf numFmtId="179" fontId="17" fillId="0" borderId="18" xfId="0" applyNumberFormat="1" applyFont="1" applyFill="1" applyBorder="1" applyAlignment="1">
      <alignment horizontal="center" vertical="center"/>
    </xf>
    <xf numFmtId="56" fontId="10" fillId="0" borderId="6" xfId="0" applyNumberFormat="1" applyFont="1" applyBorder="1" applyAlignment="1">
      <alignment horizontal="center" vertical="center" wrapText="1"/>
    </xf>
    <xf numFmtId="56" fontId="6" fillId="0" borderId="7" xfId="0" applyNumberFormat="1" applyFont="1" applyBorder="1" applyAlignment="1">
      <alignment horizontal="center" vertical="center"/>
    </xf>
    <xf numFmtId="56" fontId="6" fillId="0" borderId="10" xfId="0" applyNumberFormat="1" applyFont="1" applyBorder="1" applyAlignment="1">
      <alignment horizontal="center" vertical="center"/>
    </xf>
    <xf numFmtId="181" fontId="23" fillId="0" borderId="34" xfId="0" applyNumberFormat="1" applyFont="1" applyBorder="1" applyAlignment="1">
      <alignment horizontal="center" vertical="center"/>
    </xf>
    <xf numFmtId="181" fontId="23" fillId="0" borderId="56" xfId="0" applyNumberFormat="1" applyFont="1" applyBorder="1" applyAlignment="1">
      <alignment horizontal="center" vertical="center"/>
    </xf>
    <xf numFmtId="179" fontId="15" fillId="3" borderId="63" xfId="0" applyNumberFormat="1" applyFont="1" applyFill="1" applyBorder="1" applyAlignment="1">
      <alignment horizontal="center" vertical="center"/>
    </xf>
    <xf numFmtId="179" fontId="15" fillId="3" borderId="54" xfId="0" applyNumberFormat="1" applyFont="1" applyFill="1" applyBorder="1" applyAlignment="1">
      <alignment horizontal="center" vertical="center"/>
    </xf>
    <xf numFmtId="176" fontId="15" fillId="0" borderId="56" xfId="0" applyNumberFormat="1" applyFont="1" applyBorder="1" applyAlignment="1">
      <alignment horizontal="center" vertical="center"/>
    </xf>
    <xf numFmtId="176" fontId="15" fillId="0" borderId="47" xfId="0" applyNumberFormat="1" applyFont="1" applyBorder="1" applyAlignment="1">
      <alignment horizontal="center" vertical="center"/>
    </xf>
    <xf numFmtId="176" fontId="15" fillId="0" borderId="36" xfId="0" applyNumberFormat="1" applyFont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/>
    </xf>
    <xf numFmtId="181" fontId="15" fillId="0" borderId="56" xfId="0" applyNumberFormat="1" applyFont="1" applyBorder="1" applyAlignment="1">
      <alignment horizontal="center" vertical="center"/>
    </xf>
    <xf numFmtId="179" fontId="15" fillId="0" borderId="57" xfId="0" applyNumberFormat="1" applyFont="1" applyFill="1" applyBorder="1" applyAlignment="1">
      <alignment horizontal="center" vertical="center"/>
    </xf>
    <xf numFmtId="179" fontId="15" fillId="0" borderId="58" xfId="0" applyNumberFormat="1" applyFont="1" applyFill="1" applyBorder="1" applyAlignment="1">
      <alignment horizontal="center" vertical="center"/>
    </xf>
    <xf numFmtId="179" fontId="15" fillId="0" borderId="56" xfId="0" applyNumberFormat="1" applyFont="1" applyBorder="1" applyAlignment="1">
      <alignment horizontal="center" vertical="center"/>
    </xf>
    <xf numFmtId="56" fontId="6" fillId="0" borderId="10" xfId="0" applyNumberFormat="1" applyFont="1" applyBorder="1" applyAlignment="1">
      <alignment horizontal="center" vertical="center"/>
    </xf>
    <xf numFmtId="56" fontId="6" fillId="0" borderId="7" xfId="0" applyNumberFormat="1" applyFont="1" applyBorder="1" applyAlignment="1">
      <alignment horizontal="center" vertical="center"/>
    </xf>
    <xf numFmtId="56" fontId="6" fillId="0" borderId="7" xfId="0" applyNumberFormat="1" applyFont="1" applyBorder="1" applyAlignment="1">
      <alignment horizontal="center" vertical="center"/>
    </xf>
    <xf numFmtId="56" fontId="6" fillId="0" borderId="10" xfId="0" applyNumberFormat="1" applyFont="1" applyBorder="1" applyAlignment="1">
      <alignment horizontal="center" vertical="center"/>
    </xf>
    <xf numFmtId="181" fontId="17" fillId="0" borderId="33" xfId="0" applyNumberFormat="1" applyFont="1" applyBorder="1" applyAlignment="1">
      <alignment horizontal="center" vertical="center"/>
    </xf>
    <xf numFmtId="179" fontId="21" fillId="3" borderId="73" xfId="0" applyNumberFormat="1" applyFont="1" applyFill="1" applyBorder="1" applyAlignment="1">
      <alignment horizontal="center" vertical="center"/>
    </xf>
    <xf numFmtId="179" fontId="15" fillId="3" borderId="74" xfId="0" applyNumberFormat="1" applyFont="1" applyFill="1" applyBorder="1" applyAlignment="1">
      <alignment horizontal="center" vertical="center"/>
    </xf>
    <xf numFmtId="177" fontId="15" fillId="3" borderId="47" xfId="0" applyNumberFormat="1" applyFont="1" applyFill="1" applyBorder="1" applyAlignment="1">
      <alignment horizontal="center" vertical="center"/>
    </xf>
    <xf numFmtId="181" fontId="11" fillId="0" borderId="41" xfId="0" applyNumberFormat="1" applyFont="1" applyBorder="1" applyAlignment="1">
      <alignment horizontal="center" vertical="center"/>
    </xf>
    <xf numFmtId="179" fontId="21" fillId="3" borderId="75" xfId="0" applyNumberFormat="1" applyFont="1" applyFill="1" applyBorder="1" applyAlignment="1">
      <alignment horizontal="center" vertical="center"/>
    </xf>
    <xf numFmtId="176" fontId="21" fillId="3" borderId="75" xfId="0" applyNumberFormat="1" applyFont="1" applyFill="1" applyBorder="1" applyAlignment="1">
      <alignment horizontal="center" vertical="center"/>
    </xf>
    <xf numFmtId="179" fontId="15" fillId="3" borderId="76" xfId="0" applyNumberFormat="1" applyFont="1" applyFill="1" applyBorder="1" applyAlignment="1">
      <alignment horizontal="center" vertical="center"/>
    </xf>
    <xf numFmtId="176" fontId="15" fillId="3" borderId="76" xfId="0" applyNumberFormat="1" applyFont="1" applyFill="1" applyBorder="1" applyAlignment="1">
      <alignment horizontal="center" vertical="center"/>
    </xf>
    <xf numFmtId="56" fontId="6" fillId="0" borderId="10" xfId="0" applyNumberFormat="1" applyFont="1" applyBorder="1" applyAlignment="1">
      <alignment horizontal="center" vertical="center"/>
    </xf>
    <xf numFmtId="56" fontId="6" fillId="0" borderId="7" xfId="0" applyNumberFormat="1" applyFont="1" applyBorder="1" applyAlignment="1">
      <alignment horizontal="center" vertical="center"/>
    </xf>
    <xf numFmtId="56" fontId="6" fillId="0" borderId="7" xfId="0" applyNumberFormat="1" applyFont="1" applyBorder="1" applyAlignment="1">
      <alignment horizontal="center" vertical="center"/>
    </xf>
    <xf numFmtId="56" fontId="6" fillId="0" borderId="10" xfId="0" applyNumberFormat="1" applyFont="1" applyBorder="1" applyAlignment="1">
      <alignment horizontal="center" vertical="center"/>
    </xf>
    <xf numFmtId="179" fontId="17" fillId="0" borderId="4" xfId="0" applyNumberFormat="1" applyFont="1" applyFill="1" applyBorder="1" applyAlignment="1">
      <alignment horizontal="center" vertical="center"/>
    </xf>
    <xf numFmtId="56" fontId="6" fillId="0" borderId="7" xfId="0" applyNumberFormat="1" applyFont="1" applyBorder="1" applyAlignment="1">
      <alignment horizontal="center" vertical="center"/>
    </xf>
    <xf numFmtId="56" fontId="6" fillId="0" borderId="10" xfId="0" applyNumberFormat="1" applyFont="1" applyBorder="1" applyAlignment="1">
      <alignment horizontal="center" vertical="center"/>
    </xf>
    <xf numFmtId="56" fontId="6" fillId="12" borderId="21" xfId="0" applyNumberFormat="1" applyFont="1" applyFill="1" applyBorder="1" applyAlignment="1">
      <alignment horizontal="center" vertical="center"/>
    </xf>
    <xf numFmtId="0" fontId="6" fillId="13" borderId="5" xfId="0" applyFont="1" applyFill="1" applyBorder="1">
      <alignment vertical="center"/>
    </xf>
    <xf numFmtId="0" fontId="6" fillId="13" borderId="4" xfId="0" applyFont="1" applyFill="1" applyBorder="1">
      <alignment vertical="center"/>
    </xf>
    <xf numFmtId="0" fontId="6" fillId="13" borderId="15" xfId="0" applyFont="1" applyFill="1" applyBorder="1">
      <alignment vertical="center"/>
    </xf>
    <xf numFmtId="0" fontId="6" fillId="13" borderId="24" xfId="0" applyFont="1" applyFill="1" applyBorder="1">
      <alignment vertical="center"/>
    </xf>
    <xf numFmtId="56" fontId="7" fillId="13" borderId="28" xfId="0" applyNumberFormat="1" applyFont="1" applyFill="1" applyBorder="1" applyAlignment="1">
      <alignment horizontal="center" vertical="center"/>
    </xf>
    <xf numFmtId="0" fontId="6" fillId="13" borderId="18" xfId="0" applyFont="1" applyFill="1" applyBorder="1">
      <alignment vertical="center"/>
    </xf>
    <xf numFmtId="56" fontId="6" fillId="12" borderId="20" xfId="0" applyNumberFormat="1" applyFont="1" applyFill="1" applyBorder="1" applyAlignment="1">
      <alignment horizontal="center" vertical="center"/>
    </xf>
    <xf numFmtId="0" fontId="6" fillId="13" borderId="1" xfId="0" applyFont="1" applyFill="1" applyBorder="1">
      <alignment vertical="center"/>
    </xf>
    <xf numFmtId="0" fontId="6" fillId="12" borderId="23" xfId="0" applyFont="1" applyFill="1" applyBorder="1">
      <alignment vertical="center"/>
    </xf>
    <xf numFmtId="56" fontId="6" fillId="14" borderId="21" xfId="0" applyNumberFormat="1" applyFont="1" applyFill="1" applyBorder="1" applyAlignment="1">
      <alignment horizontal="center" vertical="center"/>
    </xf>
    <xf numFmtId="56" fontId="6" fillId="15" borderId="5" xfId="0" applyNumberFormat="1" applyFont="1" applyFill="1" applyBorder="1" applyAlignment="1">
      <alignment horizontal="center" vertical="center"/>
    </xf>
    <xf numFmtId="56" fontId="6" fillId="15" borderId="4" xfId="0" applyNumberFormat="1" applyFont="1" applyFill="1" applyBorder="1" applyAlignment="1">
      <alignment horizontal="center" vertical="center"/>
    </xf>
    <xf numFmtId="56" fontId="6" fillId="15" borderId="15" xfId="0" applyNumberFormat="1" applyFont="1" applyFill="1" applyBorder="1" applyAlignment="1">
      <alignment horizontal="center" vertical="center"/>
    </xf>
    <xf numFmtId="56" fontId="6" fillId="15" borderId="24" xfId="0" applyNumberFormat="1" applyFont="1" applyFill="1" applyBorder="1" applyAlignment="1">
      <alignment horizontal="center" vertical="center"/>
    </xf>
    <xf numFmtId="56" fontId="7" fillId="15" borderId="28" xfId="0" applyNumberFormat="1" applyFont="1" applyFill="1" applyBorder="1" applyAlignment="1">
      <alignment horizontal="center" vertical="center"/>
    </xf>
    <xf numFmtId="56" fontId="6" fillId="15" borderId="18" xfId="0" applyNumberFormat="1" applyFont="1" applyFill="1" applyBorder="1" applyAlignment="1">
      <alignment horizontal="center" vertical="center"/>
    </xf>
    <xf numFmtId="56" fontId="6" fillId="14" borderId="20" xfId="0" applyNumberFormat="1" applyFont="1" applyFill="1" applyBorder="1" applyAlignment="1">
      <alignment horizontal="center" vertical="center"/>
    </xf>
    <xf numFmtId="56" fontId="6" fillId="15" borderId="1" xfId="0" applyNumberFormat="1" applyFont="1" applyFill="1" applyBorder="1" applyAlignment="1">
      <alignment horizontal="center" vertical="center"/>
    </xf>
    <xf numFmtId="0" fontId="6" fillId="14" borderId="23" xfId="0" applyFont="1" applyFill="1" applyBorder="1">
      <alignment vertical="center"/>
    </xf>
    <xf numFmtId="56" fontId="6" fillId="0" borderId="10" xfId="0" applyNumberFormat="1" applyFont="1" applyBorder="1" applyAlignment="1">
      <alignment horizontal="center" vertical="center"/>
    </xf>
    <xf numFmtId="56" fontId="6" fillId="0" borderId="7" xfId="0" applyNumberFormat="1" applyFont="1" applyBorder="1" applyAlignment="1">
      <alignment horizontal="center" vertical="center"/>
    </xf>
    <xf numFmtId="56" fontId="6" fillId="0" borderId="7" xfId="0" applyNumberFormat="1" applyFont="1" applyBorder="1" applyAlignment="1">
      <alignment horizontal="center" vertical="center"/>
    </xf>
    <xf numFmtId="56" fontId="6" fillId="0" borderId="10" xfId="0" applyNumberFormat="1" applyFont="1" applyBorder="1" applyAlignment="1">
      <alignment horizontal="center" vertical="center"/>
    </xf>
    <xf numFmtId="179" fontId="11" fillId="0" borderId="61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56" fontId="6" fillId="2" borderId="34" xfId="0" applyNumberFormat="1" applyFont="1" applyFill="1" applyBorder="1" applyAlignment="1">
      <alignment horizontal="center" vertical="center"/>
    </xf>
    <xf numFmtId="56" fontId="6" fillId="2" borderId="42" xfId="0" applyNumberFormat="1" applyFont="1" applyFill="1" applyBorder="1" applyAlignment="1">
      <alignment horizontal="center" vertical="center"/>
    </xf>
    <xf numFmtId="56" fontId="6" fillId="0" borderId="7" xfId="0" applyNumberFormat="1" applyFont="1" applyBorder="1" applyAlignment="1">
      <alignment horizontal="center" vertical="center" wrapText="1"/>
    </xf>
    <xf numFmtId="56" fontId="6" fillId="0" borderId="10" xfId="0" applyNumberFormat="1" applyFont="1" applyBorder="1" applyAlignment="1">
      <alignment horizontal="center" vertical="center" wrapText="1"/>
    </xf>
    <xf numFmtId="56" fontId="7" fillId="0" borderId="7" xfId="0" applyNumberFormat="1" applyFont="1" applyBorder="1" applyAlignment="1">
      <alignment horizontal="center" vertical="center" wrapText="1"/>
    </xf>
    <xf numFmtId="56" fontId="7" fillId="0" borderId="10" xfId="0" applyNumberFormat="1" applyFont="1" applyBorder="1" applyAlignment="1">
      <alignment horizontal="center" vertical="center" wrapText="1"/>
    </xf>
    <xf numFmtId="56" fontId="6" fillId="3" borderId="52" xfId="0" applyNumberFormat="1" applyFont="1" applyFill="1" applyBorder="1" applyAlignment="1">
      <alignment horizontal="center" vertical="center" wrapText="1"/>
    </xf>
    <xf numFmtId="56" fontId="6" fillId="3" borderId="43" xfId="0" applyNumberFormat="1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left" vertical="center" wrapText="1"/>
    </xf>
    <xf numFmtId="56" fontId="6" fillId="0" borderId="7" xfId="0" applyNumberFormat="1" applyFont="1" applyBorder="1" applyAlignment="1">
      <alignment horizontal="center" vertical="center"/>
    </xf>
    <xf numFmtId="56" fontId="6" fillId="0" borderId="10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left" vertical="center"/>
    </xf>
    <xf numFmtId="56" fontId="6" fillId="0" borderId="19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56" fontId="6" fillId="0" borderId="19" xfId="0" applyNumberFormat="1" applyFont="1" applyBorder="1" applyAlignment="1">
      <alignment horizontal="center" vertical="center"/>
    </xf>
    <xf numFmtId="56" fontId="22" fillId="3" borderId="52" xfId="0" applyNumberFormat="1" applyFont="1" applyFill="1" applyBorder="1" applyAlignment="1">
      <alignment horizontal="center" vertical="center" wrapText="1"/>
    </xf>
    <xf numFmtId="56" fontId="22" fillId="3" borderId="4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56" fontId="22" fillId="3" borderId="10" xfId="0" applyNumberFormat="1" applyFont="1" applyFill="1" applyBorder="1" applyAlignment="1">
      <alignment horizontal="center" vertical="center" wrapText="1"/>
    </xf>
    <xf numFmtId="56" fontId="22" fillId="3" borderId="7" xfId="0" applyNumberFormat="1" applyFont="1" applyFill="1" applyBorder="1" applyAlignment="1">
      <alignment horizontal="center" vertical="center" wrapText="1"/>
    </xf>
    <xf numFmtId="56" fontId="6" fillId="0" borderId="52" xfId="0" applyNumberFormat="1" applyFont="1" applyBorder="1" applyAlignment="1">
      <alignment horizontal="center" vertical="center"/>
    </xf>
    <xf numFmtId="56" fontId="6" fillId="0" borderId="43" xfId="0" applyNumberFormat="1" applyFont="1" applyBorder="1" applyAlignment="1">
      <alignment horizontal="center" vertical="center"/>
    </xf>
    <xf numFmtId="0" fontId="15" fillId="0" borderId="68" xfId="0" applyFont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56" fontId="6" fillId="2" borderId="34" xfId="0" applyNumberFormat="1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56" fontId="6" fillId="6" borderId="34" xfId="0" applyNumberFormat="1" applyFont="1" applyFill="1" applyBorder="1" applyAlignment="1">
      <alignment horizontal="center" vertical="center"/>
    </xf>
    <xf numFmtId="56" fontId="6" fillId="6" borderId="42" xfId="0" applyNumberFormat="1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/>
    </xf>
    <xf numFmtId="56" fontId="17" fillId="2" borderId="34" xfId="0" applyNumberFormat="1" applyFont="1" applyFill="1" applyBorder="1" applyAlignment="1">
      <alignment horizontal="center" vertical="center"/>
    </xf>
    <xf numFmtId="56" fontId="17" fillId="2" borderId="4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/>
    <xf numFmtId="0" fontId="25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horizontal="right"/>
    </xf>
    <xf numFmtId="0" fontId="28" fillId="0" borderId="0" xfId="0" applyFont="1">
      <alignment vertical="center"/>
    </xf>
    <xf numFmtId="0" fontId="29" fillId="2" borderId="7" xfId="0" applyFont="1" applyFill="1" applyBorder="1" applyAlignment="1">
      <alignment horizontal="center" vertical="center"/>
    </xf>
    <xf numFmtId="56" fontId="27" fillId="2" borderId="3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2" borderId="43" xfId="0" applyFont="1" applyFill="1" applyBorder="1" applyAlignment="1">
      <alignment horizontal="center" vertical="center"/>
    </xf>
    <xf numFmtId="56" fontId="27" fillId="2" borderId="8" xfId="0" applyNumberFormat="1" applyFont="1" applyFill="1" applyBorder="1" applyAlignment="1">
      <alignment horizontal="center" vertical="center"/>
    </xf>
    <xf numFmtId="56" fontId="27" fillId="9" borderId="52" xfId="0" applyNumberFormat="1" applyFont="1" applyFill="1" applyBorder="1" applyAlignment="1">
      <alignment horizontal="center" vertical="center" wrapText="1"/>
    </xf>
    <xf numFmtId="56" fontId="27" fillId="9" borderId="53" xfId="0" applyNumberFormat="1" applyFont="1" applyFill="1" applyBorder="1" applyAlignment="1">
      <alignment horizontal="center" vertical="center"/>
    </xf>
    <xf numFmtId="0" fontId="27" fillId="9" borderId="53" xfId="0" applyFont="1" applyFill="1" applyBorder="1">
      <alignment vertical="center"/>
    </xf>
    <xf numFmtId="0" fontId="27" fillId="0" borderId="0" xfId="0" applyFont="1" applyFill="1">
      <alignment vertical="center"/>
    </xf>
    <xf numFmtId="56" fontId="27" fillId="9" borderId="19" xfId="0" applyNumberFormat="1" applyFont="1" applyFill="1" applyBorder="1" applyAlignment="1">
      <alignment horizontal="center" vertical="center"/>
    </xf>
    <xf numFmtId="0" fontId="27" fillId="9" borderId="20" xfId="0" applyFont="1" applyFill="1" applyBorder="1">
      <alignment vertical="center"/>
    </xf>
    <xf numFmtId="56" fontId="27" fillId="9" borderId="20" xfId="0" applyNumberFormat="1" applyFont="1" applyFill="1" applyBorder="1" applyAlignment="1">
      <alignment horizontal="center" vertical="center"/>
    </xf>
    <xf numFmtId="0" fontId="27" fillId="0" borderId="0" xfId="0" applyFont="1">
      <alignment vertical="center"/>
    </xf>
    <xf numFmtId="20" fontId="27" fillId="9" borderId="43" xfId="0" applyNumberFormat="1" applyFont="1" applyFill="1" applyBorder="1" applyAlignment="1">
      <alignment horizontal="center" vertical="center"/>
    </xf>
    <xf numFmtId="0" fontId="27" fillId="9" borderId="70" xfId="0" applyFont="1" applyFill="1" applyBorder="1">
      <alignment vertical="center"/>
    </xf>
    <xf numFmtId="56" fontId="27" fillId="9" borderId="70" xfId="0" applyNumberFormat="1" applyFont="1" applyFill="1" applyBorder="1" applyAlignment="1">
      <alignment horizontal="center" vertical="center"/>
    </xf>
    <xf numFmtId="56" fontId="27" fillId="9" borderId="52" xfId="0" applyNumberFormat="1" applyFont="1" applyFill="1" applyBorder="1" applyAlignment="1">
      <alignment horizontal="center" vertical="center"/>
    </xf>
    <xf numFmtId="56" fontId="27" fillId="9" borderId="19" xfId="0" applyNumberFormat="1" applyFont="1" applyFill="1" applyBorder="1" applyAlignment="1">
      <alignment horizontal="center" vertical="center" wrapText="1"/>
    </xf>
    <xf numFmtId="56" fontId="27" fillId="9" borderId="43" xfId="0" applyNumberFormat="1" applyFont="1" applyFill="1" applyBorder="1" applyAlignment="1">
      <alignment horizontal="center" vertical="center"/>
    </xf>
    <xf numFmtId="56" fontId="27" fillId="0" borderId="52" xfId="0" applyNumberFormat="1" applyFont="1" applyFill="1" applyBorder="1" applyAlignment="1">
      <alignment horizontal="center" vertical="center" wrapText="1"/>
    </xf>
    <xf numFmtId="56" fontId="27" fillId="0" borderId="20" xfId="0" applyNumberFormat="1" applyFont="1" applyFill="1" applyBorder="1" applyAlignment="1">
      <alignment horizontal="center" vertical="center"/>
    </xf>
    <xf numFmtId="0" fontId="27" fillId="0" borderId="53" xfId="0" applyFont="1" applyFill="1" applyBorder="1">
      <alignment vertical="center"/>
    </xf>
    <xf numFmtId="56" fontId="27" fillId="0" borderId="53" xfId="0" applyNumberFormat="1" applyFont="1" applyFill="1" applyBorder="1" applyAlignment="1">
      <alignment horizontal="center" vertical="center"/>
    </xf>
    <xf numFmtId="56" fontId="27" fillId="0" borderId="19" xfId="0" applyNumberFormat="1" applyFont="1" applyFill="1" applyBorder="1" applyAlignment="1">
      <alignment horizontal="center" vertical="center" wrapText="1"/>
    </xf>
    <xf numFmtId="0" fontId="27" fillId="0" borderId="20" xfId="0" applyFont="1" applyFill="1" applyBorder="1">
      <alignment vertical="center"/>
    </xf>
    <xf numFmtId="56" fontId="27" fillId="0" borderId="43" xfId="0" applyNumberFormat="1" applyFont="1" applyFill="1" applyBorder="1" applyAlignment="1">
      <alignment horizontal="center" vertical="center" wrapText="1"/>
    </xf>
    <xf numFmtId="0" fontId="27" fillId="0" borderId="70" xfId="0" applyFont="1" applyFill="1" applyBorder="1">
      <alignment vertical="center"/>
    </xf>
    <xf numFmtId="56" fontId="27" fillId="0" borderId="70" xfId="0" applyNumberFormat="1" applyFont="1" applyFill="1" applyBorder="1" applyAlignment="1">
      <alignment horizontal="center" vertical="center"/>
    </xf>
    <xf numFmtId="56" fontId="27" fillId="10" borderId="52" xfId="0" applyNumberFormat="1" applyFont="1" applyFill="1" applyBorder="1" applyAlignment="1">
      <alignment horizontal="center" vertical="center"/>
    </xf>
    <xf numFmtId="0" fontId="27" fillId="10" borderId="53" xfId="0" applyFont="1" applyFill="1" applyBorder="1">
      <alignment vertical="center"/>
    </xf>
    <xf numFmtId="56" fontId="27" fillId="10" borderId="53" xfId="0" applyNumberFormat="1" applyFont="1" applyFill="1" applyBorder="1" applyAlignment="1">
      <alignment horizontal="center" vertical="center"/>
    </xf>
    <xf numFmtId="56" fontId="27" fillId="10" borderId="19" xfId="0" applyNumberFormat="1" applyFont="1" applyFill="1" applyBorder="1" applyAlignment="1">
      <alignment horizontal="center" vertical="center" wrapText="1"/>
    </xf>
    <xf numFmtId="0" fontId="27" fillId="10" borderId="20" xfId="0" applyFont="1" applyFill="1" applyBorder="1">
      <alignment vertical="center"/>
    </xf>
    <xf numFmtId="56" fontId="27" fillId="10" borderId="20" xfId="0" applyNumberFormat="1" applyFont="1" applyFill="1" applyBorder="1" applyAlignment="1">
      <alignment horizontal="center" vertical="center"/>
    </xf>
    <xf numFmtId="56" fontId="27" fillId="10" borderId="43" xfId="0" applyNumberFormat="1" applyFont="1" applyFill="1" applyBorder="1" applyAlignment="1">
      <alignment horizontal="center" vertical="center"/>
    </xf>
    <xf numFmtId="0" fontId="27" fillId="10" borderId="70" xfId="0" applyFont="1" applyFill="1" applyBorder="1">
      <alignment vertical="center"/>
    </xf>
    <xf numFmtId="56" fontId="27" fillId="10" borderId="70" xfId="0" applyNumberFormat="1" applyFont="1" applyFill="1" applyBorder="1" applyAlignment="1">
      <alignment horizontal="center" vertical="center"/>
    </xf>
    <xf numFmtId="56" fontId="27" fillId="11" borderId="52" xfId="0" applyNumberFormat="1" applyFont="1" applyFill="1" applyBorder="1" applyAlignment="1">
      <alignment horizontal="center" vertical="center"/>
    </xf>
    <xf numFmtId="0" fontId="27" fillId="11" borderId="53" xfId="0" applyFont="1" applyFill="1" applyBorder="1">
      <alignment vertical="center"/>
    </xf>
    <xf numFmtId="56" fontId="27" fillId="11" borderId="53" xfId="0" applyNumberFormat="1" applyFont="1" applyFill="1" applyBorder="1" applyAlignment="1">
      <alignment horizontal="center" vertical="center"/>
    </xf>
    <xf numFmtId="56" fontId="27" fillId="11" borderId="19" xfId="0" applyNumberFormat="1" applyFont="1" applyFill="1" applyBorder="1" applyAlignment="1">
      <alignment horizontal="center" vertical="center" wrapText="1"/>
    </xf>
    <xf numFmtId="0" fontId="27" fillId="11" borderId="20" xfId="0" applyFont="1" applyFill="1" applyBorder="1">
      <alignment vertical="center"/>
    </xf>
    <xf numFmtId="56" fontId="27" fillId="11" borderId="20" xfId="0" applyNumberFormat="1" applyFont="1" applyFill="1" applyBorder="1" applyAlignment="1">
      <alignment horizontal="center" vertical="center"/>
    </xf>
    <xf numFmtId="56" fontId="27" fillId="11" borderId="43" xfId="0" applyNumberFormat="1" applyFont="1" applyFill="1" applyBorder="1" applyAlignment="1">
      <alignment horizontal="center" vertical="center"/>
    </xf>
    <xf numFmtId="0" fontId="27" fillId="11" borderId="70" xfId="0" applyFont="1" applyFill="1" applyBorder="1">
      <alignment vertical="center"/>
    </xf>
    <xf numFmtId="56" fontId="27" fillId="11" borderId="70" xfId="0" applyNumberFormat="1" applyFont="1" applyFill="1" applyBorder="1" applyAlignment="1">
      <alignment horizontal="center" vertical="center"/>
    </xf>
    <xf numFmtId="56" fontId="27" fillId="0" borderId="71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56" fontId="27" fillId="0" borderId="0" xfId="0" applyNumberFormat="1" applyFont="1" applyFill="1" applyBorder="1" applyAlignment="1">
      <alignment horizontal="left" vertical="center"/>
    </xf>
    <xf numFmtId="56" fontId="27" fillId="0" borderId="72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9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zoomScale="85" zoomScaleNormal="85" workbookViewId="0">
      <selection activeCell="I4" sqref="I4:I29"/>
    </sheetView>
  </sheetViews>
  <sheetFormatPr defaultColWidth="7.5" defaultRowHeight="26.25" customHeight="1" x14ac:dyDescent="0.15"/>
  <cols>
    <col min="1" max="1" width="10.25" customWidth="1"/>
    <col min="2" max="18" width="7.125" customWidth="1"/>
    <col min="19" max="19" width="9.75" customWidth="1"/>
  </cols>
  <sheetData>
    <row r="1" spans="1:19" s="2" customFormat="1" ht="23.25" customHeight="1" x14ac:dyDescent="0.2">
      <c r="A1" s="3" t="s">
        <v>91</v>
      </c>
      <c r="B1" s="1"/>
      <c r="C1" s="1"/>
      <c r="D1" s="1"/>
      <c r="E1" s="1"/>
      <c r="F1" s="55"/>
      <c r="G1" s="55"/>
      <c r="H1" s="56"/>
      <c r="I1" s="57"/>
      <c r="J1" s="57"/>
      <c r="K1" s="57" t="s">
        <v>74</v>
      </c>
      <c r="L1" s="359"/>
      <c r="M1" s="57" t="s">
        <v>75</v>
      </c>
      <c r="N1" s="359"/>
      <c r="O1" s="272" t="s">
        <v>72</v>
      </c>
      <c r="P1" s="360"/>
      <c r="Q1" s="272" t="s">
        <v>73</v>
      </c>
      <c r="R1" s="57"/>
      <c r="S1" s="57"/>
    </row>
    <row r="2" spans="1:19" s="4" customFormat="1" ht="20.25" customHeight="1" x14ac:dyDescent="0.15">
      <c r="A2" s="424">
        <v>2017</v>
      </c>
      <c r="B2" s="6">
        <v>43055</v>
      </c>
      <c r="C2" s="6">
        <v>43056</v>
      </c>
      <c r="D2" s="6">
        <v>43057</v>
      </c>
      <c r="E2" s="6">
        <v>43058</v>
      </c>
      <c r="F2" s="6">
        <v>43059</v>
      </c>
      <c r="G2" s="6">
        <v>43060</v>
      </c>
      <c r="H2" s="6">
        <v>43061</v>
      </c>
      <c r="I2" s="6">
        <v>43062</v>
      </c>
      <c r="J2" s="6">
        <v>43063</v>
      </c>
      <c r="K2" s="6">
        <v>43064</v>
      </c>
      <c r="L2" s="6">
        <v>43065</v>
      </c>
      <c r="M2" s="6">
        <v>43066</v>
      </c>
      <c r="N2" s="6">
        <v>43067</v>
      </c>
      <c r="O2" s="6">
        <v>43068</v>
      </c>
      <c r="P2" s="6">
        <v>43069</v>
      </c>
      <c r="Q2" s="6"/>
      <c r="R2" s="426" t="s">
        <v>26</v>
      </c>
      <c r="S2" s="426" t="s">
        <v>27</v>
      </c>
    </row>
    <row r="3" spans="1:19" s="4" customFormat="1" ht="12.75" customHeight="1" thickBot="1" x14ac:dyDescent="0.2">
      <c r="A3" s="425"/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0</v>
      </c>
      <c r="H3" s="14" t="s">
        <v>1</v>
      </c>
      <c r="I3" s="14" t="s">
        <v>2</v>
      </c>
      <c r="J3" s="14" t="s">
        <v>3</v>
      </c>
      <c r="K3" s="14" t="s">
        <v>4</v>
      </c>
      <c r="L3" s="14" t="s">
        <v>5</v>
      </c>
      <c r="M3" s="14" t="s">
        <v>6</v>
      </c>
      <c r="N3" s="14" t="s">
        <v>0</v>
      </c>
      <c r="O3" s="14" t="s">
        <v>1</v>
      </c>
      <c r="P3" s="14" t="s">
        <v>2</v>
      </c>
      <c r="Q3" s="14"/>
      <c r="R3" s="427"/>
      <c r="S3" s="427"/>
    </row>
    <row r="4" spans="1:19" s="5" customFormat="1" ht="25.5" customHeight="1" thickBot="1" x14ac:dyDescent="0.2">
      <c r="A4" s="15" t="s">
        <v>169</v>
      </c>
      <c r="B4" s="16"/>
      <c r="C4" s="16"/>
      <c r="D4" s="399"/>
      <c r="E4" s="409"/>
      <c r="F4" s="16"/>
      <c r="G4" s="16"/>
      <c r="H4" s="16"/>
      <c r="I4" s="409"/>
      <c r="J4" s="16"/>
      <c r="K4" s="399"/>
      <c r="L4" s="409"/>
      <c r="M4" s="16"/>
      <c r="N4" s="16"/>
      <c r="O4" s="16"/>
      <c r="P4" s="16"/>
      <c r="Q4" s="16"/>
      <c r="R4" s="28"/>
      <c r="S4" s="37">
        <v>0.29166666666666669</v>
      </c>
    </row>
    <row r="5" spans="1:19" s="5" customFormat="1" ht="25.5" customHeight="1" x14ac:dyDescent="0.15">
      <c r="A5" s="337" t="s">
        <v>7</v>
      </c>
      <c r="B5" s="21"/>
      <c r="C5" s="21"/>
      <c r="D5" s="400"/>
      <c r="E5" s="410"/>
      <c r="F5" s="21"/>
      <c r="G5" s="21"/>
      <c r="H5" s="21"/>
      <c r="I5" s="410"/>
      <c r="J5" s="21"/>
      <c r="K5" s="400"/>
      <c r="L5" s="410"/>
      <c r="M5" s="21"/>
      <c r="N5" s="21"/>
      <c r="O5" s="21"/>
      <c r="P5" s="21"/>
      <c r="Q5" s="21"/>
      <c r="R5" s="29"/>
      <c r="S5" s="41">
        <v>0.20833333333333334</v>
      </c>
    </row>
    <row r="6" spans="1:19" s="5" customFormat="1" ht="25.5" customHeight="1" thickBot="1" x14ac:dyDescent="0.2">
      <c r="A6" s="336" t="s">
        <v>9</v>
      </c>
      <c r="B6" s="22"/>
      <c r="C6" s="22"/>
      <c r="D6" s="401"/>
      <c r="E6" s="411"/>
      <c r="F6" s="22"/>
      <c r="G6" s="22"/>
      <c r="H6" s="22"/>
      <c r="I6" s="411"/>
      <c r="J6" s="22"/>
      <c r="K6" s="401"/>
      <c r="L6" s="411"/>
      <c r="M6" s="22"/>
      <c r="N6" s="22"/>
      <c r="O6" s="22"/>
      <c r="P6" s="22"/>
      <c r="Q6" s="22"/>
      <c r="R6" s="30"/>
      <c r="S6" s="297" t="s">
        <v>76</v>
      </c>
    </row>
    <row r="7" spans="1:19" s="5" customFormat="1" ht="25.5" customHeight="1" x14ac:dyDescent="0.15">
      <c r="A7" s="10" t="s">
        <v>8</v>
      </c>
      <c r="B7" s="23"/>
      <c r="C7" s="23"/>
      <c r="D7" s="402"/>
      <c r="E7" s="412"/>
      <c r="F7" s="23"/>
      <c r="G7" s="23"/>
      <c r="H7" s="23"/>
      <c r="I7" s="412"/>
      <c r="J7" s="23"/>
      <c r="K7" s="402"/>
      <c r="L7" s="412"/>
      <c r="M7" s="23"/>
      <c r="N7" s="23"/>
      <c r="O7" s="23"/>
      <c r="P7" s="23"/>
      <c r="Q7" s="23"/>
      <c r="R7" s="31"/>
      <c r="S7" s="42">
        <v>0.25</v>
      </c>
    </row>
    <row r="8" spans="1:19" s="5" customFormat="1" ht="25.5" customHeight="1" x14ac:dyDescent="0.15">
      <c r="A8" s="338" t="s">
        <v>10</v>
      </c>
      <c r="B8" s="22"/>
      <c r="C8" s="22"/>
      <c r="D8" s="401"/>
      <c r="E8" s="411"/>
      <c r="F8" s="22"/>
      <c r="G8" s="22"/>
      <c r="H8" s="22"/>
      <c r="I8" s="411"/>
      <c r="J8" s="22"/>
      <c r="K8" s="401"/>
      <c r="L8" s="411"/>
      <c r="M8" s="22"/>
      <c r="N8" s="22"/>
      <c r="O8" s="22"/>
      <c r="P8" s="22"/>
      <c r="Q8" s="22"/>
      <c r="R8" s="30"/>
      <c r="S8" s="297" t="s">
        <v>176</v>
      </c>
    </row>
    <row r="9" spans="1:19" s="5" customFormat="1" ht="14.25" customHeight="1" x14ac:dyDescent="0.15">
      <c r="A9" s="18" t="s">
        <v>16</v>
      </c>
      <c r="B9" s="24"/>
      <c r="C9" s="24"/>
      <c r="D9" s="403"/>
      <c r="E9" s="413"/>
      <c r="F9" s="24"/>
      <c r="G9" s="24"/>
      <c r="H9" s="24"/>
      <c r="I9" s="413"/>
      <c r="J9" s="24"/>
      <c r="K9" s="403"/>
      <c r="L9" s="413"/>
      <c r="M9" s="24"/>
      <c r="N9" s="24"/>
      <c r="O9" s="24"/>
      <c r="P9" s="24"/>
      <c r="Q9" s="24"/>
      <c r="R9" s="32"/>
      <c r="S9" s="45" t="s">
        <v>30</v>
      </c>
    </row>
    <row r="10" spans="1:19" s="5" customFormat="1" ht="25.5" customHeight="1" x14ac:dyDescent="0.15">
      <c r="A10" s="338" t="s">
        <v>23</v>
      </c>
      <c r="B10" s="22"/>
      <c r="C10" s="22"/>
      <c r="D10" s="401"/>
      <c r="E10" s="411"/>
      <c r="F10" s="22"/>
      <c r="G10" s="22"/>
      <c r="H10" s="22"/>
      <c r="I10" s="411"/>
      <c r="J10" s="22"/>
      <c r="K10" s="401"/>
      <c r="L10" s="411"/>
      <c r="M10" s="22"/>
      <c r="N10" s="22"/>
      <c r="O10" s="22"/>
      <c r="P10" s="22"/>
      <c r="Q10" s="22"/>
      <c r="R10" s="30"/>
      <c r="S10" s="297"/>
    </row>
    <row r="11" spans="1:19" s="5" customFormat="1" ht="14.25" customHeight="1" x14ac:dyDescent="0.15">
      <c r="A11" s="20" t="s">
        <v>25</v>
      </c>
      <c r="B11" s="25" t="s">
        <v>24</v>
      </c>
      <c r="C11" s="25" t="s">
        <v>24</v>
      </c>
      <c r="D11" s="404" t="s">
        <v>24</v>
      </c>
      <c r="E11" s="414" t="s">
        <v>24</v>
      </c>
      <c r="F11" s="25" t="s">
        <v>24</v>
      </c>
      <c r="G11" s="25" t="s">
        <v>24</v>
      </c>
      <c r="H11" s="25" t="s">
        <v>24</v>
      </c>
      <c r="I11" s="414" t="s">
        <v>24</v>
      </c>
      <c r="J11" s="25" t="s">
        <v>24</v>
      </c>
      <c r="K11" s="404" t="s">
        <v>24</v>
      </c>
      <c r="L11" s="414" t="s">
        <v>24</v>
      </c>
      <c r="M11" s="25" t="s">
        <v>24</v>
      </c>
      <c r="N11" s="25" t="s">
        <v>24</v>
      </c>
      <c r="O11" s="25" t="s">
        <v>24</v>
      </c>
      <c r="P11" s="25" t="s">
        <v>24</v>
      </c>
      <c r="Q11" s="25" t="s">
        <v>24</v>
      </c>
      <c r="R11" s="33"/>
      <c r="S11" s="39"/>
    </row>
    <row r="12" spans="1:19" s="5" customFormat="1" ht="14.25" customHeight="1" x14ac:dyDescent="0.15">
      <c r="A12" s="18" t="s">
        <v>16</v>
      </c>
      <c r="B12" s="24"/>
      <c r="C12" s="24"/>
      <c r="D12" s="403"/>
      <c r="E12" s="413"/>
      <c r="F12" s="24"/>
      <c r="G12" s="24"/>
      <c r="H12" s="24"/>
      <c r="I12" s="413"/>
      <c r="J12" s="24"/>
      <c r="K12" s="403"/>
      <c r="L12" s="413"/>
      <c r="M12" s="24"/>
      <c r="N12" s="24"/>
      <c r="O12" s="24"/>
      <c r="P12" s="24"/>
      <c r="Q12" s="24"/>
      <c r="R12" s="32"/>
      <c r="S12" s="38"/>
    </row>
    <row r="13" spans="1:19" s="5" customFormat="1" ht="25.5" customHeight="1" x14ac:dyDescent="0.15">
      <c r="A13" s="338" t="s">
        <v>178</v>
      </c>
      <c r="B13" s="22"/>
      <c r="C13" s="22"/>
      <c r="D13" s="401"/>
      <c r="E13" s="411"/>
      <c r="F13" s="22"/>
      <c r="G13" s="22"/>
      <c r="H13" s="22"/>
      <c r="I13" s="411"/>
      <c r="J13" s="22"/>
      <c r="K13" s="401"/>
      <c r="L13" s="411"/>
      <c r="M13" s="22"/>
      <c r="N13" s="22"/>
      <c r="O13" s="22"/>
      <c r="P13" s="22"/>
      <c r="Q13" s="22"/>
      <c r="R13" s="30"/>
      <c r="S13" s="297"/>
    </row>
    <row r="14" spans="1:19" s="5" customFormat="1" ht="14.25" customHeight="1" x14ac:dyDescent="0.15">
      <c r="A14" s="18" t="s">
        <v>16</v>
      </c>
      <c r="B14" s="24"/>
      <c r="C14" s="24"/>
      <c r="D14" s="403"/>
      <c r="E14" s="413"/>
      <c r="F14" s="24"/>
      <c r="G14" s="24"/>
      <c r="H14" s="24"/>
      <c r="I14" s="413"/>
      <c r="J14" s="24"/>
      <c r="K14" s="403"/>
      <c r="L14" s="413"/>
      <c r="M14" s="24"/>
      <c r="N14" s="24"/>
      <c r="O14" s="24"/>
      <c r="P14" s="24"/>
      <c r="Q14" s="24"/>
      <c r="R14" s="32"/>
      <c r="S14" s="38"/>
    </row>
    <row r="15" spans="1:19" s="5" customFormat="1" ht="25.5" customHeight="1" thickBot="1" x14ac:dyDescent="0.2">
      <c r="A15" s="11" t="s">
        <v>11</v>
      </c>
      <c r="B15" s="26"/>
      <c r="C15" s="26"/>
      <c r="D15" s="405"/>
      <c r="E15" s="415"/>
      <c r="F15" s="26"/>
      <c r="G15" s="26"/>
      <c r="H15" s="26"/>
      <c r="I15" s="415"/>
      <c r="J15" s="26"/>
      <c r="K15" s="405"/>
      <c r="L15" s="415"/>
      <c r="M15" s="26"/>
      <c r="N15" s="26"/>
      <c r="O15" s="26"/>
      <c r="P15" s="26"/>
      <c r="Q15" s="26"/>
      <c r="R15" s="34"/>
      <c r="S15" s="43">
        <v>0.8125</v>
      </c>
    </row>
    <row r="16" spans="1:19" s="5" customFormat="1" ht="25.5" customHeight="1" thickBot="1" x14ac:dyDescent="0.2">
      <c r="A16" s="13" t="s">
        <v>170</v>
      </c>
      <c r="B16" s="12"/>
      <c r="C16" s="12"/>
      <c r="D16" s="406"/>
      <c r="E16" s="416"/>
      <c r="F16" s="12"/>
      <c r="G16" s="12"/>
      <c r="H16" s="12"/>
      <c r="I16" s="416"/>
      <c r="J16" s="12"/>
      <c r="K16" s="406"/>
      <c r="L16" s="416"/>
      <c r="M16" s="12"/>
      <c r="N16" s="12"/>
      <c r="O16" s="12"/>
      <c r="P16" s="12"/>
      <c r="Q16" s="12"/>
      <c r="R16" s="35"/>
      <c r="S16" s="44">
        <v>0.5</v>
      </c>
    </row>
    <row r="17" spans="1:19" s="5" customFormat="1" ht="25.5" customHeight="1" x14ac:dyDescent="0.15">
      <c r="A17" s="19" t="s">
        <v>174</v>
      </c>
      <c r="B17" s="23"/>
      <c r="C17" s="23"/>
      <c r="D17" s="402"/>
      <c r="E17" s="412"/>
      <c r="F17" s="23"/>
      <c r="G17" s="23"/>
      <c r="H17" s="23"/>
      <c r="I17" s="412"/>
      <c r="J17" s="23"/>
      <c r="K17" s="402"/>
      <c r="L17" s="412"/>
      <c r="M17" s="23"/>
      <c r="N17" s="23"/>
      <c r="O17" s="23"/>
      <c r="P17" s="23"/>
      <c r="Q17" s="23"/>
      <c r="R17" s="31"/>
      <c r="S17" s="339" t="s">
        <v>177</v>
      </c>
    </row>
    <row r="18" spans="1:19" s="5" customFormat="1" ht="25.5" customHeight="1" x14ac:dyDescent="0.15">
      <c r="A18" s="7" t="s">
        <v>13</v>
      </c>
      <c r="B18" s="27"/>
      <c r="C18" s="27"/>
      <c r="D18" s="407"/>
      <c r="E18" s="417"/>
      <c r="F18" s="27"/>
      <c r="G18" s="27"/>
      <c r="H18" s="27"/>
      <c r="I18" s="417"/>
      <c r="J18" s="27"/>
      <c r="K18" s="407"/>
      <c r="L18" s="417"/>
      <c r="M18" s="27"/>
      <c r="N18" s="27"/>
      <c r="O18" s="27"/>
      <c r="P18" s="27"/>
      <c r="Q18" s="27"/>
      <c r="R18" s="36"/>
      <c r="S18" s="46" t="s">
        <v>172</v>
      </c>
    </row>
    <row r="19" spans="1:19" s="5" customFormat="1" ht="25.5" customHeight="1" x14ac:dyDescent="0.15">
      <c r="A19" s="7" t="s">
        <v>12</v>
      </c>
      <c r="B19" s="27"/>
      <c r="C19" s="27"/>
      <c r="D19" s="407"/>
      <c r="E19" s="417"/>
      <c r="F19" s="27"/>
      <c r="G19" s="27"/>
      <c r="H19" s="27"/>
      <c r="I19" s="417"/>
      <c r="J19" s="27"/>
      <c r="K19" s="407"/>
      <c r="L19" s="417"/>
      <c r="M19" s="27"/>
      <c r="N19" s="27"/>
      <c r="O19" s="27"/>
      <c r="P19" s="27"/>
      <c r="Q19" s="27"/>
      <c r="R19" s="36"/>
      <c r="S19" s="40" t="s">
        <v>192</v>
      </c>
    </row>
    <row r="20" spans="1:19" s="5" customFormat="1" ht="14.25" customHeight="1" x14ac:dyDescent="0.15">
      <c r="A20" s="428" t="s">
        <v>17</v>
      </c>
      <c r="B20" s="22"/>
      <c r="C20" s="22"/>
      <c r="D20" s="401"/>
      <c r="E20" s="411"/>
      <c r="F20" s="22"/>
      <c r="G20" s="22"/>
      <c r="H20" s="22"/>
      <c r="I20" s="411"/>
      <c r="J20" s="22"/>
      <c r="K20" s="401"/>
      <c r="L20" s="411"/>
      <c r="M20" s="22"/>
      <c r="N20" s="22"/>
      <c r="O20" s="22"/>
      <c r="P20" s="22"/>
      <c r="Q20" s="22"/>
      <c r="R20" s="30"/>
      <c r="S20" s="297">
        <v>135</v>
      </c>
    </row>
    <row r="21" spans="1:19" s="5" customFormat="1" ht="14.25" customHeight="1" x14ac:dyDescent="0.15">
      <c r="A21" s="429"/>
      <c r="B21" s="24"/>
      <c r="C21" s="24"/>
      <c r="D21" s="403"/>
      <c r="E21" s="413"/>
      <c r="F21" s="24"/>
      <c r="G21" s="24"/>
      <c r="H21" s="24"/>
      <c r="I21" s="413"/>
      <c r="J21" s="24"/>
      <c r="K21" s="403"/>
      <c r="L21" s="413"/>
      <c r="M21" s="24"/>
      <c r="N21" s="24"/>
      <c r="O21" s="24"/>
      <c r="P21" s="24"/>
      <c r="Q21" s="24"/>
      <c r="R21" s="32"/>
      <c r="S21" s="38">
        <v>85</v>
      </c>
    </row>
    <row r="22" spans="1:19" s="5" customFormat="1" ht="14.25" customHeight="1" x14ac:dyDescent="0.15">
      <c r="A22" s="364" t="s">
        <v>207</v>
      </c>
      <c r="B22" s="27"/>
      <c r="C22" s="27"/>
      <c r="D22" s="407"/>
      <c r="E22" s="417"/>
      <c r="F22" s="27"/>
      <c r="G22" s="27"/>
      <c r="H22" s="27"/>
      <c r="I22" s="417"/>
      <c r="J22" s="27"/>
      <c r="K22" s="407"/>
      <c r="L22" s="417"/>
      <c r="M22" s="27"/>
      <c r="N22" s="27"/>
      <c r="O22" s="27"/>
      <c r="P22" s="27"/>
      <c r="Q22" s="27"/>
      <c r="R22" s="36"/>
      <c r="S22" s="40" t="s">
        <v>29</v>
      </c>
    </row>
    <row r="23" spans="1:19" s="5" customFormat="1" ht="14.25" customHeight="1" x14ac:dyDescent="0.15">
      <c r="A23" s="430" t="s">
        <v>159</v>
      </c>
      <c r="B23" s="22"/>
      <c r="C23" s="22"/>
      <c r="D23" s="401"/>
      <c r="E23" s="411"/>
      <c r="F23" s="22"/>
      <c r="G23" s="22"/>
      <c r="H23" s="22"/>
      <c r="I23" s="411"/>
      <c r="J23" s="22"/>
      <c r="K23" s="401"/>
      <c r="L23" s="411"/>
      <c r="M23" s="22"/>
      <c r="N23" s="22"/>
      <c r="O23" s="22"/>
      <c r="P23" s="22"/>
      <c r="Q23" s="22"/>
      <c r="R23" s="30"/>
      <c r="S23" s="297">
        <v>15</v>
      </c>
    </row>
    <row r="24" spans="1:19" s="5" customFormat="1" ht="14.25" customHeight="1" x14ac:dyDescent="0.15">
      <c r="A24" s="431"/>
      <c r="B24" s="24"/>
      <c r="C24" s="24"/>
      <c r="D24" s="403"/>
      <c r="E24" s="413"/>
      <c r="F24" s="24"/>
      <c r="G24" s="24"/>
      <c r="H24" s="24"/>
      <c r="I24" s="413"/>
      <c r="J24" s="24"/>
      <c r="K24" s="403"/>
      <c r="L24" s="413"/>
      <c r="M24" s="24"/>
      <c r="N24" s="24"/>
      <c r="O24" s="24"/>
      <c r="P24" s="24"/>
      <c r="Q24" s="24"/>
      <c r="R24" s="32"/>
      <c r="S24" s="38" t="s">
        <v>29</v>
      </c>
    </row>
    <row r="25" spans="1:19" s="5" customFormat="1" ht="25.5" customHeight="1" x14ac:dyDescent="0.15">
      <c r="A25" s="299" t="s">
        <v>158</v>
      </c>
      <c r="B25" s="27"/>
      <c r="C25" s="27"/>
      <c r="D25" s="407"/>
      <c r="E25" s="417"/>
      <c r="F25" s="27"/>
      <c r="G25" s="27"/>
      <c r="H25" s="27"/>
      <c r="I25" s="417"/>
      <c r="J25" s="27"/>
      <c r="K25" s="407"/>
      <c r="L25" s="417"/>
      <c r="M25" s="27"/>
      <c r="N25" s="27"/>
      <c r="O25" s="27"/>
      <c r="P25" s="27"/>
      <c r="Q25" s="27"/>
      <c r="R25" s="36"/>
      <c r="S25" s="46" t="s">
        <v>173</v>
      </c>
    </row>
    <row r="26" spans="1:19" s="5" customFormat="1" ht="25.5" customHeight="1" x14ac:dyDescent="0.15">
      <c r="A26" s="299" t="s">
        <v>175</v>
      </c>
      <c r="B26" s="27"/>
      <c r="C26" s="27"/>
      <c r="D26" s="407"/>
      <c r="E26" s="417"/>
      <c r="F26" s="27"/>
      <c r="G26" s="27"/>
      <c r="H26" s="27"/>
      <c r="I26" s="417"/>
      <c r="J26" s="27"/>
      <c r="K26" s="407"/>
      <c r="L26" s="417"/>
      <c r="M26" s="27"/>
      <c r="N26" s="27"/>
      <c r="O26" s="27"/>
      <c r="P26" s="27"/>
      <c r="Q26" s="27"/>
      <c r="R26" s="36"/>
      <c r="S26" s="46" t="s">
        <v>76</v>
      </c>
    </row>
    <row r="27" spans="1:19" s="5" customFormat="1" ht="25.5" customHeight="1" thickBot="1" x14ac:dyDescent="0.2">
      <c r="A27" s="7" t="s">
        <v>14</v>
      </c>
      <c r="B27" s="27"/>
      <c r="C27" s="27"/>
      <c r="D27" s="407"/>
      <c r="E27" s="417"/>
      <c r="F27" s="27"/>
      <c r="G27" s="27"/>
      <c r="H27" s="27"/>
      <c r="I27" s="417"/>
      <c r="J27" s="27"/>
      <c r="K27" s="407"/>
      <c r="L27" s="417"/>
      <c r="M27" s="27"/>
      <c r="N27" s="27"/>
      <c r="O27" s="27"/>
      <c r="P27" s="27"/>
      <c r="Q27" s="27"/>
      <c r="R27" s="36"/>
      <c r="S27" s="47">
        <v>0.91666666666666663</v>
      </c>
    </row>
    <row r="28" spans="1:19" s="5" customFormat="1" ht="25.5" customHeight="1" thickBot="1" x14ac:dyDescent="0.2">
      <c r="A28" s="15" t="s">
        <v>171</v>
      </c>
      <c r="B28" s="17"/>
      <c r="C28" s="17"/>
      <c r="D28" s="408"/>
      <c r="E28" s="418"/>
      <c r="F28" s="17"/>
      <c r="G28" s="17"/>
      <c r="H28" s="17"/>
      <c r="I28" s="418"/>
      <c r="J28" s="17"/>
      <c r="K28" s="408"/>
      <c r="L28" s="418"/>
      <c r="M28" s="17"/>
      <c r="N28" s="17"/>
      <c r="O28" s="17"/>
      <c r="P28" s="17"/>
      <c r="Q28" s="17"/>
      <c r="R28" s="28"/>
      <c r="S28" s="37">
        <v>0.10416666666666667</v>
      </c>
    </row>
    <row r="29" spans="1:19" s="5" customFormat="1" ht="25.5" customHeight="1" x14ac:dyDescent="0.15">
      <c r="A29" s="337" t="s">
        <v>21</v>
      </c>
      <c r="B29" s="21"/>
      <c r="C29" s="21"/>
      <c r="D29" s="400"/>
      <c r="E29" s="410"/>
      <c r="F29" s="21"/>
      <c r="G29" s="21"/>
      <c r="H29" s="21"/>
      <c r="I29" s="410"/>
      <c r="J29" s="21"/>
      <c r="K29" s="400"/>
      <c r="L29" s="410"/>
      <c r="M29" s="21"/>
      <c r="N29" s="21"/>
      <c r="O29" s="21"/>
      <c r="P29" s="21"/>
      <c r="Q29" s="21"/>
      <c r="R29" s="29"/>
      <c r="S29" s="298"/>
    </row>
    <row r="30" spans="1:19" s="2" customFormat="1" ht="26.25" customHeight="1" x14ac:dyDescent="0.1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</sheetData>
  <mergeCells count="5">
    <mergeCell ref="A2:A3"/>
    <mergeCell ref="R2:R3"/>
    <mergeCell ref="S2:S3"/>
    <mergeCell ref="A20:A21"/>
    <mergeCell ref="A23:A24"/>
  </mergeCells>
  <phoneticPr fontId="2"/>
  <pageMargins left="0.51181102362204722" right="0.11811023622047245" top="0.23622047244094491" bottom="0.2362204724409449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30"/>
  <sheetViews>
    <sheetView zoomScale="85" zoomScaleNormal="85" workbookViewId="0">
      <selection activeCell="AC1" sqref="AC1"/>
    </sheetView>
  </sheetViews>
  <sheetFormatPr defaultColWidth="7.5" defaultRowHeight="26.25" customHeight="1" x14ac:dyDescent="0.15"/>
  <cols>
    <col min="1" max="1" width="10.25" customWidth="1"/>
    <col min="2" max="32" width="7.125" customWidth="1"/>
    <col min="33" max="34" width="9.75" customWidth="1"/>
    <col min="35" max="35" width="28.125" customWidth="1"/>
  </cols>
  <sheetData>
    <row r="1" spans="1:35" s="2" customFormat="1" ht="23.25" x14ac:dyDescent="0.2">
      <c r="A1" s="3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55"/>
      <c r="V1" s="55"/>
      <c r="W1" s="56"/>
      <c r="X1" s="57"/>
      <c r="Y1" s="57"/>
      <c r="Z1" s="57" t="s">
        <v>74</v>
      </c>
      <c r="AA1" s="359">
        <v>27</v>
      </c>
      <c r="AB1" s="57" t="s">
        <v>75</v>
      </c>
      <c r="AC1" s="359">
        <v>4</v>
      </c>
      <c r="AD1" s="272" t="s">
        <v>72</v>
      </c>
      <c r="AE1" s="360">
        <f>AG1/AA1</f>
        <v>0.41010802469135793</v>
      </c>
      <c r="AF1" s="272" t="s">
        <v>73</v>
      </c>
      <c r="AG1" s="360">
        <f>AG16</f>
        <v>11.072916666666664</v>
      </c>
      <c r="AH1" s="57"/>
    </row>
    <row r="2" spans="1:35" s="4" customFormat="1" ht="20.25" customHeight="1" x14ac:dyDescent="0.15">
      <c r="A2" s="452">
        <v>2016</v>
      </c>
      <c r="B2" s="288" t="s">
        <v>123</v>
      </c>
      <c r="C2" s="288" t="s">
        <v>124</v>
      </c>
      <c r="D2" s="288" t="s">
        <v>125</v>
      </c>
      <c r="E2" s="288" t="s">
        <v>126</v>
      </c>
      <c r="F2" s="288" t="s">
        <v>127</v>
      </c>
      <c r="G2" s="288" t="s">
        <v>128</v>
      </c>
      <c r="H2" s="288" t="s">
        <v>129</v>
      </c>
      <c r="I2" s="288" t="s">
        <v>130</v>
      </c>
      <c r="J2" s="288" t="s">
        <v>131</v>
      </c>
      <c r="K2" s="288" t="s">
        <v>132</v>
      </c>
      <c r="L2" s="288" t="s">
        <v>133</v>
      </c>
      <c r="M2" s="288" t="s">
        <v>134</v>
      </c>
      <c r="N2" s="288" t="s">
        <v>135</v>
      </c>
      <c r="O2" s="288" t="s">
        <v>136</v>
      </c>
      <c r="P2" s="288" t="s">
        <v>137</v>
      </c>
      <c r="Q2" s="288" t="s">
        <v>138</v>
      </c>
      <c r="R2" s="288" t="s">
        <v>139</v>
      </c>
      <c r="S2" s="288" t="s">
        <v>140</v>
      </c>
      <c r="T2" s="288" t="s">
        <v>141</v>
      </c>
      <c r="U2" s="288" t="s">
        <v>142</v>
      </c>
      <c r="V2" s="288" t="s">
        <v>143</v>
      </c>
      <c r="W2" s="288" t="s">
        <v>144</v>
      </c>
      <c r="X2" s="288" t="s">
        <v>145</v>
      </c>
      <c r="Y2" s="288" t="s">
        <v>146</v>
      </c>
      <c r="Z2" s="288" t="s">
        <v>147</v>
      </c>
      <c r="AA2" s="288" t="s">
        <v>148</v>
      </c>
      <c r="AB2" s="288" t="s">
        <v>149</v>
      </c>
      <c r="AC2" s="288" t="s">
        <v>150</v>
      </c>
      <c r="AD2" s="288" t="s">
        <v>151</v>
      </c>
      <c r="AE2" s="288" t="s">
        <v>152</v>
      </c>
      <c r="AF2" s="288" t="s">
        <v>153</v>
      </c>
      <c r="AG2" s="426" t="s">
        <v>26</v>
      </c>
      <c r="AH2" s="457" t="s">
        <v>27</v>
      </c>
    </row>
    <row r="3" spans="1:35" s="4" customFormat="1" ht="12.75" customHeight="1" thickBot="1" x14ac:dyDescent="0.2">
      <c r="A3" s="45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427"/>
      <c r="AH3" s="458"/>
    </row>
    <row r="4" spans="1:35" s="5" customFormat="1" ht="25.5" customHeight="1" thickBot="1" x14ac:dyDescent="0.2">
      <c r="A4" s="15" t="s">
        <v>169</v>
      </c>
      <c r="B4" s="229">
        <v>0.28472222222222221</v>
      </c>
      <c r="C4" s="229">
        <v>0.29166666666666669</v>
      </c>
      <c r="D4" s="229">
        <v>0.28125</v>
      </c>
      <c r="E4" s="229">
        <v>0.29166666666666669</v>
      </c>
      <c r="F4" s="229">
        <v>0.25694444444444448</v>
      </c>
      <c r="G4" s="229">
        <v>0.27083333333333331</v>
      </c>
      <c r="H4" s="229">
        <v>0.2986111111111111</v>
      </c>
      <c r="I4" s="229">
        <v>0.29166666666666669</v>
      </c>
      <c r="J4" s="229">
        <v>0.2986111111111111</v>
      </c>
      <c r="K4" s="229">
        <v>0.25</v>
      </c>
      <c r="L4" s="229">
        <v>0.1875</v>
      </c>
      <c r="M4" s="229"/>
      <c r="N4" s="229"/>
      <c r="O4" s="229"/>
      <c r="P4" s="229">
        <v>0.20833333333333334</v>
      </c>
      <c r="Q4" s="229">
        <v>0.31944444444444448</v>
      </c>
      <c r="R4" s="229">
        <v>0.27083333333333331</v>
      </c>
      <c r="S4" s="229">
        <v>0.26041666666666669</v>
      </c>
      <c r="T4" s="229">
        <v>0.29166666666666669</v>
      </c>
      <c r="U4" s="229">
        <v>0.25</v>
      </c>
      <c r="V4" s="229">
        <v>0.20833333333333334</v>
      </c>
      <c r="W4" s="229">
        <v>0.31944444444444448</v>
      </c>
      <c r="X4" s="229">
        <v>0.39583333333333331</v>
      </c>
      <c r="Y4" s="229">
        <v>0.19444444444444445</v>
      </c>
      <c r="Z4" s="229">
        <v>0.32291666666666669</v>
      </c>
      <c r="AA4" s="229">
        <v>0.25</v>
      </c>
      <c r="AB4" s="229">
        <v>0.3125</v>
      </c>
      <c r="AC4" s="229">
        <v>0.27083333333333331</v>
      </c>
      <c r="AD4" s="229">
        <v>0.27083333333333331</v>
      </c>
      <c r="AE4" s="229">
        <v>0.28125</v>
      </c>
      <c r="AF4" s="229"/>
      <c r="AG4" s="232">
        <f>AVERAGE(B4:AF4)</f>
        <v>0.27520576131687247</v>
      </c>
      <c r="AH4" s="147">
        <v>0.29166666666666669</v>
      </c>
      <c r="AI4" s="50" t="s">
        <v>60</v>
      </c>
    </row>
    <row r="5" spans="1:35" s="5" customFormat="1" ht="25.5" customHeight="1" x14ac:dyDescent="0.15">
      <c r="A5" s="395" t="s">
        <v>7</v>
      </c>
      <c r="B5" s="234">
        <v>0.22222222222222221</v>
      </c>
      <c r="C5" s="234">
        <v>0.20833333333333334</v>
      </c>
      <c r="D5" s="234">
        <v>0.19791666666666666</v>
      </c>
      <c r="E5" s="234">
        <v>0.20833333333333334</v>
      </c>
      <c r="F5" s="234">
        <v>0.21527777777777779</v>
      </c>
      <c r="G5" s="234">
        <v>0.27083333333333331</v>
      </c>
      <c r="H5" s="234">
        <v>0.25694444444444448</v>
      </c>
      <c r="I5" s="234">
        <v>0.20833333333333334</v>
      </c>
      <c r="J5" s="234">
        <v>0.21527777777777779</v>
      </c>
      <c r="K5" s="234">
        <v>0.16666666666666666</v>
      </c>
      <c r="L5" s="234">
        <v>0.22916666666666666</v>
      </c>
      <c r="M5" s="234"/>
      <c r="N5" s="234"/>
      <c r="O5" s="234"/>
      <c r="P5" s="234">
        <v>0.29166666666666669</v>
      </c>
      <c r="Q5" s="234">
        <v>0.21527777777777779</v>
      </c>
      <c r="R5" s="234">
        <v>0.20833333333333334</v>
      </c>
      <c r="S5" s="234">
        <v>0.19791666666666666</v>
      </c>
      <c r="T5" s="234">
        <v>0.33333333333333331</v>
      </c>
      <c r="U5" s="234">
        <v>0.29166666666666669</v>
      </c>
      <c r="V5" s="234">
        <v>0.125</v>
      </c>
      <c r="W5" s="234">
        <v>0.27777777777777779</v>
      </c>
      <c r="X5" s="234">
        <v>0.3125</v>
      </c>
      <c r="Y5" s="234">
        <v>0.21527777777777779</v>
      </c>
      <c r="Z5" s="234">
        <v>0.23958333333333334</v>
      </c>
      <c r="AA5" s="234">
        <v>0.29166666666666669</v>
      </c>
      <c r="AB5" s="234">
        <v>0.35416666666666669</v>
      </c>
      <c r="AC5" s="234">
        <v>0.27083333333333331</v>
      </c>
      <c r="AD5" s="234">
        <v>0.20833333333333334</v>
      </c>
      <c r="AE5" s="234">
        <v>0.28125</v>
      </c>
      <c r="AF5" s="234"/>
      <c r="AG5" s="236">
        <f>AVERAGE(B5:AF5)</f>
        <v>0.24125514403292178</v>
      </c>
      <c r="AH5" s="148">
        <v>0.20833333333333334</v>
      </c>
      <c r="AI5" s="50" t="s">
        <v>61</v>
      </c>
    </row>
    <row r="6" spans="1:35" s="5" customFormat="1" ht="25.5" customHeight="1" thickBot="1" x14ac:dyDescent="0.2">
      <c r="A6" s="394" t="s">
        <v>9</v>
      </c>
      <c r="B6" s="238">
        <v>1</v>
      </c>
      <c r="C6" s="238">
        <v>1</v>
      </c>
      <c r="D6" s="238">
        <v>1</v>
      </c>
      <c r="E6" s="238">
        <v>1</v>
      </c>
      <c r="F6" s="238"/>
      <c r="G6" s="238">
        <v>1</v>
      </c>
      <c r="H6" s="238">
        <v>1</v>
      </c>
      <c r="I6" s="238">
        <v>1</v>
      </c>
      <c r="J6" s="238">
        <v>1</v>
      </c>
      <c r="K6" s="238">
        <v>1</v>
      </c>
      <c r="L6" s="238"/>
      <c r="M6" s="238"/>
      <c r="N6" s="238"/>
      <c r="O6" s="238"/>
      <c r="P6" s="238">
        <v>1</v>
      </c>
      <c r="Q6" s="238">
        <v>1</v>
      </c>
      <c r="R6" s="238">
        <v>1</v>
      </c>
      <c r="S6" s="238">
        <v>1</v>
      </c>
      <c r="T6" s="238">
        <v>1</v>
      </c>
      <c r="U6" s="238">
        <v>1</v>
      </c>
      <c r="V6" s="238">
        <v>1</v>
      </c>
      <c r="W6" s="238">
        <v>1</v>
      </c>
      <c r="X6" s="238">
        <v>1</v>
      </c>
      <c r="Y6" s="238">
        <v>1</v>
      </c>
      <c r="Z6" s="238">
        <v>1</v>
      </c>
      <c r="AA6" s="238">
        <v>1</v>
      </c>
      <c r="AB6" s="238">
        <v>1</v>
      </c>
      <c r="AC6" s="238">
        <v>1</v>
      </c>
      <c r="AD6" s="238">
        <v>1</v>
      </c>
      <c r="AE6" s="238">
        <v>1</v>
      </c>
      <c r="AF6" s="238"/>
      <c r="AG6" s="240">
        <f>SUM(B6:AF6)</f>
        <v>25</v>
      </c>
      <c r="AH6" s="119" t="s">
        <v>76</v>
      </c>
      <c r="AI6" s="50" t="s">
        <v>62</v>
      </c>
    </row>
    <row r="7" spans="1:35" s="5" customFormat="1" ht="25.5" customHeight="1" x14ac:dyDescent="0.15">
      <c r="A7" s="10" t="s">
        <v>8</v>
      </c>
      <c r="B7" s="242">
        <v>0.25</v>
      </c>
      <c r="C7" s="242">
        <v>0.24305555555555555</v>
      </c>
      <c r="D7" s="242">
        <v>0.22222222222222221</v>
      </c>
      <c r="E7" s="242"/>
      <c r="F7" s="242"/>
      <c r="G7" s="242"/>
      <c r="H7" s="242">
        <v>0.2986111111111111</v>
      </c>
      <c r="I7" s="242">
        <v>0.24305555555555555</v>
      </c>
      <c r="J7" s="242">
        <v>0.23958333333333334</v>
      </c>
      <c r="K7" s="242">
        <v>0.1875</v>
      </c>
      <c r="L7" s="242"/>
      <c r="M7" s="242"/>
      <c r="N7" s="242"/>
      <c r="O7" s="242"/>
      <c r="P7" s="242"/>
      <c r="Q7" s="242">
        <v>0.24305555555555555</v>
      </c>
      <c r="R7" s="242">
        <v>0.25</v>
      </c>
      <c r="S7" s="242">
        <v>0.22916666666666666</v>
      </c>
      <c r="T7" s="242">
        <v>0.3611111111111111</v>
      </c>
      <c r="U7" s="242">
        <v>0.31944444444444448</v>
      </c>
      <c r="V7" s="242">
        <v>0.20833333333333334</v>
      </c>
      <c r="W7" s="242">
        <v>0.30555555555555552</v>
      </c>
      <c r="X7" s="242">
        <v>0.34027777777777773</v>
      </c>
      <c r="Y7" s="242">
        <v>0.25</v>
      </c>
      <c r="Z7" s="242">
        <v>0.25</v>
      </c>
      <c r="AA7" s="242">
        <v>0.31944444444444448</v>
      </c>
      <c r="AB7" s="242">
        <v>0.3888888888888889</v>
      </c>
      <c r="AC7" s="242">
        <v>0.28472222222222221</v>
      </c>
      <c r="AD7" s="242">
        <v>0.24305555555555555</v>
      </c>
      <c r="AE7" s="242">
        <v>0.2986111111111111</v>
      </c>
      <c r="AF7" s="242"/>
      <c r="AG7" s="245">
        <f>AVERAGE(B7:AF7)</f>
        <v>0.2716224747474747</v>
      </c>
      <c r="AH7" s="149">
        <v>0.25</v>
      </c>
      <c r="AI7" s="113" t="s">
        <v>118</v>
      </c>
    </row>
    <row r="8" spans="1:35" s="5" customFormat="1" ht="25.5" customHeight="1" x14ac:dyDescent="0.15">
      <c r="A8" s="114" t="s">
        <v>10</v>
      </c>
      <c r="B8" s="117"/>
      <c r="C8" s="117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7"/>
      <c r="U8" s="116"/>
      <c r="V8" s="117"/>
      <c r="W8" s="116"/>
      <c r="X8" s="116"/>
      <c r="Y8" s="117"/>
      <c r="Z8" s="116"/>
      <c r="AA8" s="117"/>
      <c r="AB8" s="116"/>
      <c r="AC8" s="117"/>
      <c r="AD8" s="116"/>
      <c r="AE8" s="116"/>
      <c r="AF8" s="116"/>
      <c r="AG8" s="119"/>
      <c r="AH8" s="119" t="s">
        <v>176</v>
      </c>
    </row>
    <row r="9" spans="1:35" s="5" customFormat="1" ht="14.25" customHeight="1" x14ac:dyDescent="0.15">
      <c r="A9" s="120" t="s">
        <v>16</v>
      </c>
      <c r="B9" s="123"/>
      <c r="C9" s="123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3"/>
      <c r="U9" s="122"/>
      <c r="V9" s="123"/>
      <c r="W9" s="122"/>
      <c r="X9" s="122"/>
      <c r="Y9" s="123"/>
      <c r="Z9" s="122"/>
      <c r="AA9" s="123"/>
      <c r="AB9" s="122"/>
      <c r="AC9" s="123"/>
      <c r="AD9" s="122"/>
      <c r="AE9" s="122"/>
      <c r="AF9" s="122"/>
      <c r="AG9" s="126"/>
      <c r="AH9" s="125" t="s">
        <v>30</v>
      </c>
    </row>
    <row r="10" spans="1:35" s="5" customFormat="1" ht="25.5" customHeight="1" x14ac:dyDescent="0.15">
      <c r="A10" s="114" t="s">
        <v>23</v>
      </c>
      <c r="B10" s="117"/>
      <c r="C10" s="117"/>
      <c r="D10" s="116"/>
      <c r="E10" s="116"/>
      <c r="F10" s="117"/>
      <c r="G10" s="116"/>
      <c r="H10" s="117"/>
      <c r="I10" s="116"/>
      <c r="J10" s="117"/>
      <c r="K10" s="116"/>
      <c r="L10" s="117"/>
      <c r="M10" s="116"/>
      <c r="N10" s="117"/>
      <c r="O10" s="116"/>
      <c r="P10" s="117"/>
      <c r="Q10" s="116"/>
      <c r="R10" s="117"/>
      <c r="S10" s="116"/>
      <c r="T10" s="117"/>
      <c r="U10" s="116"/>
      <c r="V10" s="117"/>
      <c r="W10" s="116"/>
      <c r="X10" s="116"/>
      <c r="Y10" s="117"/>
      <c r="Z10" s="116"/>
      <c r="AA10" s="117"/>
      <c r="AB10" s="116"/>
      <c r="AC10" s="117"/>
      <c r="AD10" s="116"/>
      <c r="AE10" s="116"/>
      <c r="AF10" s="116"/>
      <c r="AG10" s="119"/>
      <c r="AH10" s="119"/>
    </row>
    <row r="11" spans="1:35" s="5" customFormat="1" ht="14.25" customHeight="1" x14ac:dyDescent="0.15">
      <c r="A11" s="127" t="s">
        <v>25</v>
      </c>
      <c r="B11" s="129" t="s">
        <v>24</v>
      </c>
      <c r="C11" s="129" t="s">
        <v>24</v>
      </c>
      <c r="D11" s="129" t="s">
        <v>24</v>
      </c>
      <c r="E11" s="129" t="s">
        <v>24</v>
      </c>
      <c r="F11" s="129" t="s">
        <v>24</v>
      </c>
      <c r="G11" s="129" t="s">
        <v>24</v>
      </c>
      <c r="H11" s="129" t="s">
        <v>24</v>
      </c>
      <c r="I11" s="129" t="s">
        <v>24</v>
      </c>
      <c r="J11" s="129" t="s">
        <v>24</v>
      </c>
      <c r="K11" s="129" t="s">
        <v>24</v>
      </c>
      <c r="L11" s="129" t="s">
        <v>24</v>
      </c>
      <c r="M11" s="129" t="s">
        <v>24</v>
      </c>
      <c r="N11" s="129" t="s">
        <v>24</v>
      </c>
      <c r="O11" s="129" t="s">
        <v>24</v>
      </c>
      <c r="P11" s="129" t="s">
        <v>24</v>
      </c>
      <c r="Q11" s="129" t="s">
        <v>24</v>
      </c>
      <c r="R11" s="129" t="s">
        <v>24</v>
      </c>
      <c r="S11" s="129" t="s">
        <v>24</v>
      </c>
      <c r="T11" s="129" t="s">
        <v>24</v>
      </c>
      <c r="U11" s="129" t="s">
        <v>24</v>
      </c>
      <c r="V11" s="129" t="s">
        <v>24</v>
      </c>
      <c r="W11" s="129" t="s">
        <v>24</v>
      </c>
      <c r="X11" s="129" t="s">
        <v>24</v>
      </c>
      <c r="Y11" s="129" t="s">
        <v>24</v>
      </c>
      <c r="Z11" s="129" t="s">
        <v>24</v>
      </c>
      <c r="AA11" s="129" t="s">
        <v>24</v>
      </c>
      <c r="AB11" s="129" t="s">
        <v>24</v>
      </c>
      <c r="AC11" s="129" t="s">
        <v>24</v>
      </c>
      <c r="AD11" s="129" t="s">
        <v>24</v>
      </c>
      <c r="AE11" s="129" t="s">
        <v>24</v>
      </c>
      <c r="AF11" s="129" t="s">
        <v>24</v>
      </c>
      <c r="AG11" s="130"/>
      <c r="AH11" s="131"/>
    </row>
    <row r="12" spans="1:35" s="5" customFormat="1" ht="14.25" customHeight="1" x14ac:dyDescent="0.15">
      <c r="A12" s="120" t="s">
        <v>16</v>
      </c>
      <c r="B12" s="123"/>
      <c r="C12" s="123"/>
      <c r="D12" s="122"/>
      <c r="E12" s="122"/>
      <c r="F12" s="123"/>
      <c r="G12" s="122"/>
      <c r="H12" s="123"/>
      <c r="I12" s="122"/>
      <c r="J12" s="123"/>
      <c r="K12" s="122"/>
      <c r="L12" s="123"/>
      <c r="M12" s="122"/>
      <c r="N12" s="123"/>
      <c r="O12" s="122"/>
      <c r="P12" s="123"/>
      <c r="Q12" s="122"/>
      <c r="R12" s="123"/>
      <c r="S12" s="122"/>
      <c r="T12" s="123"/>
      <c r="U12" s="122"/>
      <c r="V12" s="123"/>
      <c r="W12" s="122"/>
      <c r="X12" s="122"/>
      <c r="Y12" s="123"/>
      <c r="Z12" s="122"/>
      <c r="AA12" s="123"/>
      <c r="AB12" s="122"/>
      <c r="AC12" s="123"/>
      <c r="AD12" s="122"/>
      <c r="AE12" s="122"/>
      <c r="AF12" s="122"/>
      <c r="AG12" s="126"/>
      <c r="AH12" s="126"/>
    </row>
    <row r="13" spans="1:35" s="5" customFormat="1" ht="25.5" customHeight="1" x14ac:dyDescent="0.15">
      <c r="A13" s="114" t="s">
        <v>178</v>
      </c>
      <c r="B13" s="117"/>
      <c r="C13" s="117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7"/>
      <c r="U13" s="116"/>
      <c r="V13" s="117"/>
      <c r="W13" s="116"/>
      <c r="X13" s="116"/>
      <c r="Y13" s="117"/>
      <c r="Z13" s="116"/>
      <c r="AA13" s="117"/>
      <c r="AB13" s="116"/>
      <c r="AC13" s="117"/>
      <c r="AD13" s="116"/>
      <c r="AE13" s="116"/>
      <c r="AF13" s="116"/>
      <c r="AG13" s="119"/>
      <c r="AH13" s="119"/>
    </row>
    <row r="14" spans="1:35" s="5" customFormat="1" ht="14.25" customHeight="1" x14ac:dyDescent="0.15">
      <c r="A14" s="120" t="s">
        <v>16</v>
      </c>
      <c r="B14" s="123"/>
      <c r="C14" s="123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3"/>
      <c r="U14" s="122"/>
      <c r="V14" s="123"/>
      <c r="W14" s="122"/>
      <c r="X14" s="122"/>
      <c r="Y14" s="123"/>
      <c r="Z14" s="122"/>
      <c r="AA14" s="123"/>
      <c r="AB14" s="122"/>
      <c r="AC14" s="123"/>
      <c r="AD14" s="122"/>
      <c r="AE14" s="122"/>
      <c r="AF14" s="122"/>
      <c r="AG14" s="126"/>
      <c r="AH14" s="126"/>
    </row>
    <row r="15" spans="1:35" s="5" customFormat="1" ht="25.5" customHeight="1" thickBot="1" x14ac:dyDescent="0.2">
      <c r="A15" s="11" t="s">
        <v>11</v>
      </c>
      <c r="B15" s="351">
        <v>0.77083333333333337</v>
      </c>
      <c r="C15" s="351">
        <v>0.77083333333333337</v>
      </c>
      <c r="D15" s="351">
        <v>0.79166666666666663</v>
      </c>
      <c r="E15" s="351"/>
      <c r="F15" s="351"/>
      <c r="G15" s="351"/>
      <c r="H15" s="351">
        <v>0.79166666666666663</v>
      </c>
      <c r="I15" s="351">
        <v>0.77083333333333337</v>
      </c>
      <c r="J15" s="351">
        <v>0.79166666666666663</v>
      </c>
      <c r="K15" s="351">
        <v>0.69444444444444453</v>
      </c>
      <c r="L15" s="351"/>
      <c r="M15" s="351"/>
      <c r="N15" s="351"/>
      <c r="O15" s="351"/>
      <c r="P15" s="351">
        <v>0.70833333333333337</v>
      </c>
      <c r="Q15" s="351">
        <v>0.79166666666666663</v>
      </c>
      <c r="R15" s="396">
        <v>0.81944444444444453</v>
      </c>
      <c r="S15" s="351"/>
      <c r="T15" s="363">
        <v>0.81944444444444453</v>
      </c>
      <c r="U15" s="351">
        <v>0.77083333333333337</v>
      </c>
      <c r="V15" s="351">
        <v>0.77083333333333337</v>
      </c>
      <c r="W15" s="351">
        <v>0.8125</v>
      </c>
      <c r="X15" s="351">
        <v>0.77083333333333337</v>
      </c>
      <c r="Y15" s="351">
        <v>0.75</v>
      </c>
      <c r="Z15" s="351"/>
      <c r="AA15" s="351">
        <v>0.77083333333333337</v>
      </c>
      <c r="AB15" s="351">
        <v>0.78472222222222221</v>
      </c>
      <c r="AC15" s="351">
        <v>0.77777777777777779</v>
      </c>
      <c r="AD15" s="351">
        <v>0.79166666666666663</v>
      </c>
      <c r="AE15" s="351">
        <v>0.83333333333333337</v>
      </c>
      <c r="AF15" s="351"/>
      <c r="AG15" s="246">
        <f>AVERAGE(B15:AF15)</f>
        <v>0.77876984126984128</v>
      </c>
      <c r="AH15" s="150">
        <v>0.8125</v>
      </c>
      <c r="AI15" s="113" t="s">
        <v>119</v>
      </c>
    </row>
    <row r="16" spans="1:35" s="5" customFormat="1" ht="25.5" customHeight="1" thickBot="1" x14ac:dyDescent="0.2">
      <c r="A16" s="13" t="s">
        <v>170</v>
      </c>
      <c r="B16" s="352">
        <v>0.47916666666666669</v>
      </c>
      <c r="C16" s="352">
        <v>0.4861111111111111</v>
      </c>
      <c r="D16" s="352">
        <v>0.44444444444444442</v>
      </c>
      <c r="E16" s="352">
        <v>8.3333333333333329E-2</v>
      </c>
      <c r="F16" s="352">
        <v>8.3333333333333329E-2</v>
      </c>
      <c r="G16" s="352"/>
      <c r="H16" s="352">
        <v>0.47222222222222227</v>
      </c>
      <c r="I16" s="352">
        <v>0.20138888888888887</v>
      </c>
      <c r="J16" s="352">
        <v>0.51041666666666663</v>
      </c>
      <c r="K16" s="352">
        <v>0.38194444444444442</v>
      </c>
      <c r="L16" s="352">
        <v>0.33333333333333331</v>
      </c>
      <c r="M16" s="352">
        <v>0.33333333333333331</v>
      </c>
      <c r="N16" s="352">
        <v>0.33333333333333331</v>
      </c>
      <c r="O16" s="352">
        <v>0.33333333333333331</v>
      </c>
      <c r="P16" s="352">
        <v>0.20833333333333334</v>
      </c>
      <c r="Q16" s="352">
        <v>0.50694444444444442</v>
      </c>
      <c r="R16" s="229">
        <v>0.4861111111111111</v>
      </c>
      <c r="S16" s="352">
        <v>0.125</v>
      </c>
      <c r="T16" s="352">
        <v>0.45833333333333331</v>
      </c>
      <c r="U16" s="352">
        <v>0.40972222222222227</v>
      </c>
      <c r="V16" s="352">
        <v>0.5</v>
      </c>
      <c r="W16" s="352">
        <v>0.46527777777777773</v>
      </c>
      <c r="X16" s="352">
        <v>0.4513888888888889</v>
      </c>
      <c r="Y16" s="352">
        <v>0.375</v>
      </c>
      <c r="Z16" s="352">
        <v>0.29166666666666669</v>
      </c>
      <c r="AA16" s="352">
        <v>0.40972222222222227</v>
      </c>
      <c r="AB16" s="352">
        <v>0.4375</v>
      </c>
      <c r="AC16" s="352">
        <v>0.4513888888888889</v>
      </c>
      <c r="AD16" s="352">
        <v>0.52777777777777779</v>
      </c>
      <c r="AE16" s="352">
        <v>0.49305555555555558</v>
      </c>
      <c r="AF16" s="352"/>
      <c r="AG16" s="248">
        <f>SUM(B16:AF16)</f>
        <v>11.072916666666664</v>
      </c>
      <c r="AH16" s="151">
        <v>0.5</v>
      </c>
      <c r="AI16" s="113" t="s">
        <v>154</v>
      </c>
    </row>
    <row r="17" spans="1:35" s="5" customFormat="1" ht="25.5" customHeight="1" x14ac:dyDescent="0.15">
      <c r="A17" s="132" t="s">
        <v>174</v>
      </c>
      <c r="B17" s="135"/>
      <c r="C17" s="135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5"/>
      <c r="U17" s="134"/>
      <c r="V17" s="135"/>
      <c r="W17" s="134"/>
      <c r="X17" s="134"/>
      <c r="Y17" s="135"/>
      <c r="Z17" s="134"/>
      <c r="AA17" s="135"/>
      <c r="AB17" s="134"/>
      <c r="AC17" s="135"/>
      <c r="AD17" s="134"/>
      <c r="AE17" s="134"/>
      <c r="AF17" s="134"/>
      <c r="AG17" s="137"/>
      <c r="AH17" s="343" t="s">
        <v>177</v>
      </c>
    </row>
    <row r="18" spans="1:35" s="5" customFormat="1" ht="25.5" customHeight="1" x14ac:dyDescent="0.15">
      <c r="A18" s="7" t="s">
        <v>13</v>
      </c>
      <c r="B18" s="250">
        <v>1</v>
      </c>
      <c r="C18" s="250">
        <v>1</v>
      </c>
      <c r="D18" s="250"/>
      <c r="E18" s="250">
        <v>1</v>
      </c>
      <c r="F18" s="250">
        <v>1</v>
      </c>
      <c r="G18" s="250">
        <v>1</v>
      </c>
      <c r="H18" s="250"/>
      <c r="I18" s="250"/>
      <c r="J18" s="250"/>
      <c r="K18" s="250">
        <v>1</v>
      </c>
      <c r="L18" s="250">
        <v>1</v>
      </c>
      <c r="M18" s="250">
        <v>1</v>
      </c>
      <c r="N18" s="250">
        <v>1</v>
      </c>
      <c r="O18" s="250">
        <v>1</v>
      </c>
      <c r="P18" s="250"/>
      <c r="Q18" s="250"/>
      <c r="R18" s="250"/>
      <c r="S18" s="250">
        <v>1</v>
      </c>
      <c r="T18" s="250">
        <v>1</v>
      </c>
      <c r="U18" s="250">
        <v>1</v>
      </c>
      <c r="V18" s="250">
        <v>1</v>
      </c>
      <c r="W18" s="250"/>
      <c r="X18" s="250">
        <v>1</v>
      </c>
      <c r="Y18" s="250">
        <v>1</v>
      </c>
      <c r="Z18" s="250"/>
      <c r="AA18" s="250">
        <v>1</v>
      </c>
      <c r="AB18" s="250"/>
      <c r="AC18" s="250">
        <v>1</v>
      </c>
      <c r="AD18" s="250">
        <v>1</v>
      </c>
      <c r="AE18" s="250">
        <v>1</v>
      </c>
      <c r="AF18" s="250"/>
      <c r="AG18" s="252">
        <f>SUM(B18:AF18)</f>
        <v>20</v>
      </c>
      <c r="AH18" s="138" t="s">
        <v>172</v>
      </c>
    </row>
    <row r="19" spans="1:35" s="5" customFormat="1" ht="25.5" customHeight="1" x14ac:dyDescent="0.15">
      <c r="A19" s="7" t="s">
        <v>12</v>
      </c>
      <c r="B19" s="354"/>
      <c r="C19" s="354"/>
      <c r="D19" s="354"/>
      <c r="E19" s="354"/>
      <c r="F19" s="354"/>
      <c r="G19" s="354"/>
      <c r="H19" s="354">
        <v>88.8</v>
      </c>
      <c r="I19" s="354">
        <v>87.5</v>
      </c>
      <c r="J19" s="354"/>
      <c r="K19" s="354"/>
      <c r="L19" s="354"/>
      <c r="M19" s="354"/>
      <c r="N19" s="354"/>
      <c r="O19" s="354"/>
      <c r="P19" s="354">
        <v>87.7</v>
      </c>
      <c r="Q19" s="354"/>
      <c r="R19" s="354">
        <v>87.9</v>
      </c>
      <c r="S19" s="354"/>
      <c r="T19" s="354"/>
      <c r="U19" s="354"/>
      <c r="V19" s="354"/>
      <c r="W19" s="354"/>
      <c r="X19" s="354">
        <v>87.8</v>
      </c>
      <c r="Y19" s="354"/>
      <c r="Z19" s="354"/>
      <c r="AA19" s="354">
        <v>88.2</v>
      </c>
      <c r="AB19" s="354"/>
      <c r="AC19" s="354"/>
      <c r="AD19" s="354"/>
      <c r="AE19" s="354"/>
      <c r="AF19" s="354"/>
      <c r="AG19" s="265">
        <f>AVERAGE(B19:AF19)</f>
        <v>87.983333333333334</v>
      </c>
      <c r="AH19" s="140" t="s">
        <v>157</v>
      </c>
      <c r="AI19" s="50" t="s">
        <v>66</v>
      </c>
    </row>
    <row r="20" spans="1:35" s="5" customFormat="1" ht="14.25" customHeight="1" x14ac:dyDescent="0.15">
      <c r="A20" s="428" t="s">
        <v>17</v>
      </c>
      <c r="B20" s="350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66" t="e">
        <f>AVERAGE(B20:AF20)</f>
        <v>#DIV/0!</v>
      </c>
      <c r="AH20" s="119">
        <v>135</v>
      </c>
      <c r="AI20" s="50" t="s">
        <v>69</v>
      </c>
    </row>
    <row r="21" spans="1:35" s="5" customFormat="1" ht="14.25" customHeight="1" x14ac:dyDescent="0.15">
      <c r="A21" s="429"/>
      <c r="B21" s="355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6" t="e">
        <f>AVERAGE(B21:AF21)</f>
        <v>#DIV/0!</v>
      </c>
      <c r="AH21" s="126">
        <v>85</v>
      </c>
      <c r="AI21" s="50" t="s">
        <v>68</v>
      </c>
    </row>
    <row r="22" spans="1:35" s="5" customFormat="1" ht="14.25" customHeight="1" x14ac:dyDescent="0.15">
      <c r="A22" s="139" t="s">
        <v>179</v>
      </c>
      <c r="B22" s="344"/>
      <c r="C22" s="344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4"/>
      <c r="U22" s="345"/>
      <c r="V22" s="344"/>
      <c r="W22" s="345"/>
      <c r="X22" s="345"/>
      <c r="Y22" s="344"/>
      <c r="Z22" s="345"/>
      <c r="AA22" s="344"/>
      <c r="AB22" s="345"/>
      <c r="AC22" s="344"/>
      <c r="AD22" s="345"/>
      <c r="AE22" s="345"/>
      <c r="AF22" s="345"/>
      <c r="AG22" s="161"/>
      <c r="AH22" s="140" t="s">
        <v>29</v>
      </c>
    </row>
    <row r="23" spans="1:35" s="5" customFormat="1" ht="14.25" customHeight="1" x14ac:dyDescent="0.15">
      <c r="A23" s="430" t="s">
        <v>159</v>
      </c>
      <c r="B23" s="238">
        <v>1</v>
      </c>
      <c r="C23" s="238">
        <v>1</v>
      </c>
      <c r="D23" s="238">
        <v>1</v>
      </c>
      <c r="E23" s="238">
        <v>1</v>
      </c>
      <c r="F23" s="238">
        <v>1</v>
      </c>
      <c r="G23" s="238">
        <v>1</v>
      </c>
      <c r="H23" s="238">
        <v>1</v>
      </c>
      <c r="I23" s="238">
        <v>1</v>
      </c>
      <c r="J23" s="238"/>
      <c r="K23" s="238"/>
      <c r="L23" s="238"/>
      <c r="M23" s="238"/>
      <c r="N23" s="238"/>
      <c r="O23" s="238"/>
      <c r="P23" s="238">
        <v>1</v>
      </c>
      <c r="Q23" s="238">
        <v>1</v>
      </c>
      <c r="R23" s="238">
        <v>1</v>
      </c>
      <c r="S23" s="238">
        <v>1</v>
      </c>
      <c r="T23" s="238">
        <v>1</v>
      </c>
      <c r="U23" s="238"/>
      <c r="V23" s="238"/>
      <c r="W23" s="238">
        <v>1</v>
      </c>
      <c r="X23" s="238">
        <v>1</v>
      </c>
      <c r="Y23" s="238">
        <v>1</v>
      </c>
      <c r="Z23" s="238">
        <v>1</v>
      </c>
      <c r="AA23" s="238">
        <v>1</v>
      </c>
      <c r="AB23" s="238">
        <v>1</v>
      </c>
      <c r="AC23" s="238">
        <v>1</v>
      </c>
      <c r="AD23" s="238">
        <v>1</v>
      </c>
      <c r="AE23" s="238"/>
      <c r="AF23" s="238"/>
      <c r="AG23" s="266">
        <f>SUM(B23:AF23)</f>
        <v>21</v>
      </c>
      <c r="AH23" s="119">
        <v>15</v>
      </c>
      <c r="AI23" s="50" t="s">
        <v>166</v>
      </c>
    </row>
    <row r="24" spans="1:35" s="5" customFormat="1" ht="14.25" customHeight="1" x14ac:dyDescent="0.15">
      <c r="A24" s="431"/>
      <c r="B24" s="254">
        <v>1</v>
      </c>
      <c r="C24" s="254">
        <v>1</v>
      </c>
      <c r="D24" s="254">
        <v>1</v>
      </c>
      <c r="E24" s="254">
        <v>1</v>
      </c>
      <c r="F24" s="254">
        <v>1</v>
      </c>
      <c r="G24" s="254">
        <v>1</v>
      </c>
      <c r="H24" s="254">
        <v>1</v>
      </c>
      <c r="I24" s="254">
        <v>1</v>
      </c>
      <c r="J24" s="254"/>
      <c r="K24" s="254"/>
      <c r="L24" s="254"/>
      <c r="M24" s="254"/>
      <c r="N24" s="254"/>
      <c r="O24" s="254"/>
      <c r="P24" s="254">
        <v>1</v>
      </c>
      <c r="Q24" s="254">
        <v>1</v>
      </c>
      <c r="R24" s="254">
        <v>1</v>
      </c>
      <c r="S24" s="254">
        <v>1</v>
      </c>
      <c r="T24" s="254">
        <v>1</v>
      </c>
      <c r="U24" s="254"/>
      <c r="V24" s="254"/>
      <c r="W24" s="254">
        <v>1</v>
      </c>
      <c r="X24" s="254">
        <v>1</v>
      </c>
      <c r="Y24" s="254">
        <v>1</v>
      </c>
      <c r="Z24" s="254">
        <v>1</v>
      </c>
      <c r="AA24" s="254">
        <v>1</v>
      </c>
      <c r="AB24" s="254">
        <v>1</v>
      </c>
      <c r="AC24" s="254">
        <v>1</v>
      </c>
      <c r="AD24" s="254">
        <v>1</v>
      </c>
      <c r="AE24" s="254"/>
      <c r="AF24" s="254"/>
      <c r="AG24" s="325">
        <f>SUM(B24:AF24)</f>
        <v>21</v>
      </c>
      <c r="AH24" s="126" t="s">
        <v>29</v>
      </c>
      <c r="AI24" s="50" t="s">
        <v>167</v>
      </c>
    </row>
    <row r="25" spans="1:35" s="5" customFormat="1" ht="25.5" customHeight="1" x14ac:dyDescent="0.15">
      <c r="A25" s="299" t="s">
        <v>158</v>
      </c>
      <c r="B25" s="250"/>
      <c r="C25" s="250"/>
      <c r="D25" s="250"/>
      <c r="E25" s="324">
        <v>8.3333333333333329E-2</v>
      </c>
      <c r="F25" s="324">
        <v>8.3333333333333329E-2</v>
      </c>
      <c r="G25" s="250"/>
      <c r="H25" s="324">
        <v>2.0833333333333332E-2</v>
      </c>
      <c r="I25" s="250"/>
      <c r="J25" s="250"/>
      <c r="K25" s="250"/>
      <c r="L25" s="250"/>
      <c r="M25" s="324"/>
      <c r="N25" s="250"/>
      <c r="O25" s="250"/>
      <c r="P25" s="324">
        <v>2.0833333333333332E-2</v>
      </c>
      <c r="Q25" s="250"/>
      <c r="R25" s="250"/>
      <c r="S25" s="250"/>
      <c r="T25" s="324">
        <v>4.1666666666666664E-2</v>
      </c>
      <c r="U25" s="324"/>
      <c r="V25" s="250"/>
      <c r="W25" s="250"/>
      <c r="X25" s="324">
        <v>6.25E-2</v>
      </c>
      <c r="Y25" s="250"/>
      <c r="Z25" s="324">
        <v>0.125</v>
      </c>
      <c r="AA25" s="250"/>
      <c r="AB25" s="324">
        <v>8.3333333333333329E-2</v>
      </c>
      <c r="AC25" s="250"/>
      <c r="AD25" s="324">
        <v>2.0833333333333332E-2</v>
      </c>
      <c r="AE25" s="250"/>
      <c r="AF25" s="250"/>
      <c r="AG25" s="327">
        <f>SUM(B25:AF25)</f>
        <v>0.54166666666666674</v>
      </c>
      <c r="AH25" s="138" t="s">
        <v>173</v>
      </c>
    </row>
    <row r="26" spans="1:35" s="5" customFormat="1" ht="25.5" customHeight="1" x14ac:dyDescent="0.15">
      <c r="A26" s="299" t="s">
        <v>175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383">
        <f>SUM(B26:AF26)</f>
        <v>0</v>
      </c>
      <c r="AH26" s="138" t="s">
        <v>76</v>
      </c>
    </row>
    <row r="27" spans="1:35" s="5" customFormat="1" ht="25.5" customHeight="1" thickBot="1" x14ac:dyDescent="0.2">
      <c r="A27" s="7" t="s">
        <v>14</v>
      </c>
      <c r="B27" s="258">
        <v>0.91666666666666663</v>
      </c>
      <c r="C27" s="258">
        <v>0.91666666666666663</v>
      </c>
      <c r="D27" s="258">
        <v>0.91666666666666663</v>
      </c>
      <c r="E27" s="258">
        <v>0.95833333333333337</v>
      </c>
      <c r="F27" s="258">
        <v>0</v>
      </c>
      <c r="G27" s="258">
        <v>0.95833333333333337</v>
      </c>
      <c r="H27" s="258">
        <v>0.91666666666666663</v>
      </c>
      <c r="I27" s="258">
        <v>0.91666666666666663</v>
      </c>
      <c r="J27" s="258">
        <v>0.91666666666666663</v>
      </c>
      <c r="K27" s="258">
        <v>1.0416666666666667</v>
      </c>
      <c r="L27" s="258"/>
      <c r="M27" s="258"/>
      <c r="N27" s="258"/>
      <c r="O27" s="258">
        <v>1.0833333333333333</v>
      </c>
      <c r="P27" s="258">
        <v>0.89583333333333337</v>
      </c>
      <c r="Q27" s="258">
        <v>0.9375</v>
      </c>
      <c r="R27" s="258">
        <v>0.9375</v>
      </c>
      <c r="S27" s="258">
        <v>1.0416666666666667</v>
      </c>
      <c r="T27" s="258">
        <v>1.0416666666666667</v>
      </c>
      <c r="U27" s="258">
        <v>0.91666666666666663</v>
      </c>
      <c r="V27" s="258">
        <v>0.95833333333333337</v>
      </c>
      <c r="W27" s="258">
        <v>0.91666666666666663</v>
      </c>
      <c r="X27" s="258">
        <v>1.0208333333333333</v>
      </c>
      <c r="Y27" s="258">
        <v>0.91666666666666663</v>
      </c>
      <c r="Z27" s="258">
        <v>1.0416666666666667</v>
      </c>
      <c r="AA27" s="258">
        <v>1.0416666666666667</v>
      </c>
      <c r="AB27" s="258">
        <v>1</v>
      </c>
      <c r="AC27" s="258">
        <v>0.9375</v>
      </c>
      <c r="AD27" s="258">
        <v>1</v>
      </c>
      <c r="AE27" s="258">
        <v>1.0833333333333333</v>
      </c>
      <c r="AF27" s="258"/>
      <c r="AG27" s="326">
        <f>AVERAGE(B27:AF27)</f>
        <v>0.93441358024691368</v>
      </c>
      <c r="AH27" s="152">
        <v>0.91666666666666663</v>
      </c>
      <c r="AI27" s="50" t="s">
        <v>67</v>
      </c>
    </row>
    <row r="28" spans="1:35" s="5" customFormat="1" ht="25.5" customHeight="1" thickBot="1" x14ac:dyDescent="0.2">
      <c r="A28" s="15" t="s">
        <v>171</v>
      </c>
      <c r="B28" s="358">
        <v>0.14583333333333334</v>
      </c>
      <c r="C28" s="358">
        <v>0.14583333333333334</v>
      </c>
      <c r="D28" s="358">
        <v>0.125</v>
      </c>
      <c r="E28" s="358"/>
      <c r="F28" s="358"/>
      <c r="G28" s="358"/>
      <c r="H28" s="358">
        <v>0.125</v>
      </c>
      <c r="I28" s="358">
        <v>0.14583333333333334</v>
      </c>
      <c r="J28" s="358">
        <v>0.125</v>
      </c>
      <c r="K28" s="358">
        <v>0.34722222222222227</v>
      </c>
      <c r="L28" s="358"/>
      <c r="M28" s="358"/>
      <c r="N28" s="358"/>
      <c r="O28" s="358"/>
      <c r="P28" s="358">
        <v>0.1875</v>
      </c>
      <c r="Q28" s="358">
        <v>0.14583333333333334</v>
      </c>
      <c r="R28" s="358">
        <v>0.11805555555555557</v>
      </c>
      <c r="S28" s="358"/>
      <c r="T28" s="358">
        <v>0.22222222222222221</v>
      </c>
      <c r="U28" s="358">
        <v>0.14583333333333334</v>
      </c>
      <c r="V28" s="358">
        <v>0.1875</v>
      </c>
      <c r="W28" s="358">
        <v>0.10416666666666667</v>
      </c>
      <c r="X28" s="358">
        <v>0.1875</v>
      </c>
      <c r="Y28" s="358">
        <v>0.16666666666666666</v>
      </c>
      <c r="Z28" s="358"/>
      <c r="AA28" s="358">
        <v>0.27083333333333331</v>
      </c>
      <c r="AB28" s="358">
        <v>0.13194444444444445</v>
      </c>
      <c r="AC28" s="358">
        <v>0.15972222222222224</v>
      </c>
      <c r="AD28" s="358">
        <v>0.20833333333333334</v>
      </c>
      <c r="AE28" s="358">
        <v>0.25</v>
      </c>
      <c r="AF28" s="358"/>
      <c r="AG28" s="248">
        <f>AVERAGE(B28:AF28)</f>
        <v>0.17361111111111113</v>
      </c>
      <c r="AH28" s="147">
        <v>0.10416666666666667</v>
      </c>
      <c r="AI28" s="113" t="s">
        <v>120</v>
      </c>
    </row>
    <row r="29" spans="1:35" s="5" customFormat="1" ht="25.5" customHeight="1" x14ac:dyDescent="0.15">
      <c r="A29" s="141" t="s">
        <v>21</v>
      </c>
      <c r="B29" s="144"/>
      <c r="C29" s="144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4"/>
      <c r="U29" s="143"/>
      <c r="V29" s="144"/>
      <c r="W29" s="143"/>
      <c r="X29" s="143"/>
      <c r="Y29" s="144"/>
      <c r="Z29" s="143"/>
      <c r="AA29" s="144"/>
      <c r="AB29" s="143"/>
      <c r="AC29" s="144"/>
      <c r="AD29" s="143"/>
      <c r="AE29" s="143"/>
      <c r="AF29" s="143"/>
      <c r="AG29" s="346"/>
      <c r="AH29" s="146"/>
    </row>
    <row r="30" spans="1:35" s="2" customFormat="1" ht="26.25" customHeight="1" x14ac:dyDescent="0.1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</sheetData>
  <mergeCells count="5">
    <mergeCell ref="A2:A3"/>
    <mergeCell ref="AG2:AG3"/>
    <mergeCell ref="AH2:AH3"/>
    <mergeCell ref="A20:A21"/>
    <mergeCell ref="A23:A24"/>
  </mergeCells>
  <phoneticPr fontId="2"/>
  <pageMargins left="0.51181102362204722" right="0.11811023622047245" top="0.23622047244094491" bottom="0.2362204724409449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I30"/>
  <sheetViews>
    <sheetView zoomScale="85" zoomScaleNormal="85" workbookViewId="0">
      <selection activeCell="AI11" sqref="AI11"/>
    </sheetView>
  </sheetViews>
  <sheetFormatPr defaultColWidth="7.5" defaultRowHeight="26.25" customHeight="1" x14ac:dyDescent="0.15"/>
  <cols>
    <col min="1" max="1" width="10.25" customWidth="1"/>
    <col min="2" max="32" width="7.125" customWidth="1"/>
    <col min="33" max="34" width="9.75" customWidth="1"/>
    <col min="35" max="35" width="28.125" customWidth="1"/>
  </cols>
  <sheetData>
    <row r="1" spans="1:35" s="2" customFormat="1" ht="23.25" x14ac:dyDescent="0.2">
      <c r="A1" s="3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55"/>
      <c r="V1" s="55"/>
      <c r="W1" s="56"/>
      <c r="X1" s="57"/>
      <c r="Y1" s="57"/>
      <c r="Z1" s="57" t="s">
        <v>74</v>
      </c>
      <c r="AA1" s="359">
        <v>27</v>
      </c>
      <c r="AB1" s="57" t="s">
        <v>75</v>
      </c>
      <c r="AC1" s="359">
        <v>4</v>
      </c>
      <c r="AD1" s="272" t="s">
        <v>72</v>
      </c>
      <c r="AE1" s="360">
        <f>AG1/AA1</f>
        <v>0.4252829218106996</v>
      </c>
      <c r="AF1" s="272" t="s">
        <v>73</v>
      </c>
      <c r="AG1" s="360">
        <f>AG16</f>
        <v>11.482638888888889</v>
      </c>
      <c r="AH1" s="57"/>
    </row>
    <row r="2" spans="1:35" s="4" customFormat="1" ht="20.25" customHeight="1" x14ac:dyDescent="0.15">
      <c r="A2" s="452">
        <v>2016</v>
      </c>
      <c r="B2" s="288" t="s">
        <v>123</v>
      </c>
      <c r="C2" s="288" t="s">
        <v>124</v>
      </c>
      <c r="D2" s="288" t="s">
        <v>125</v>
      </c>
      <c r="E2" s="288" t="s">
        <v>126</v>
      </c>
      <c r="F2" s="288" t="s">
        <v>127</v>
      </c>
      <c r="G2" s="288" t="s">
        <v>128</v>
      </c>
      <c r="H2" s="288" t="s">
        <v>129</v>
      </c>
      <c r="I2" s="288" t="s">
        <v>130</v>
      </c>
      <c r="J2" s="288" t="s">
        <v>131</v>
      </c>
      <c r="K2" s="288" t="s">
        <v>132</v>
      </c>
      <c r="L2" s="288" t="s">
        <v>133</v>
      </c>
      <c r="M2" s="288" t="s">
        <v>134</v>
      </c>
      <c r="N2" s="288" t="s">
        <v>135</v>
      </c>
      <c r="O2" s="288" t="s">
        <v>136</v>
      </c>
      <c r="P2" s="288" t="s">
        <v>137</v>
      </c>
      <c r="Q2" s="288" t="s">
        <v>138</v>
      </c>
      <c r="R2" s="288" t="s">
        <v>139</v>
      </c>
      <c r="S2" s="288" t="s">
        <v>140</v>
      </c>
      <c r="T2" s="288" t="s">
        <v>141</v>
      </c>
      <c r="U2" s="288" t="s">
        <v>142</v>
      </c>
      <c r="V2" s="288" t="s">
        <v>143</v>
      </c>
      <c r="W2" s="288" t="s">
        <v>144</v>
      </c>
      <c r="X2" s="288" t="s">
        <v>145</v>
      </c>
      <c r="Y2" s="288" t="s">
        <v>146</v>
      </c>
      <c r="Z2" s="288" t="s">
        <v>147</v>
      </c>
      <c r="AA2" s="288" t="s">
        <v>148</v>
      </c>
      <c r="AB2" s="288" t="s">
        <v>149</v>
      </c>
      <c r="AC2" s="288" t="s">
        <v>150</v>
      </c>
      <c r="AD2" s="288" t="s">
        <v>151</v>
      </c>
      <c r="AE2" s="288" t="s">
        <v>152</v>
      </c>
      <c r="AF2" s="288" t="s">
        <v>153</v>
      </c>
      <c r="AG2" s="426" t="s">
        <v>26</v>
      </c>
      <c r="AH2" s="457" t="s">
        <v>27</v>
      </c>
    </row>
    <row r="3" spans="1:35" s="4" customFormat="1" ht="12.75" customHeight="1" thickBot="1" x14ac:dyDescent="0.2">
      <c r="A3" s="45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427"/>
      <c r="AH3" s="458"/>
    </row>
    <row r="4" spans="1:35" s="5" customFormat="1" ht="25.5" customHeight="1" thickBot="1" x14ac:dyDescent="0.2">
      <c r="A4" s="15" t="s">
        <v>169</v>
      </c>
      <c r="B4" s="229">
        <v>0.2986111111111111</v>
      </c>
      <c r="C4" s="229">
        <v>0.28472222222222221</v>
      </c>
      <c r="D4" s="229">
        <v>0.35416666666666669</v>
      </c>
      <c r="E4" s="229">
        <v>0.25</v>
      </c>
      <c r="F4" s="229">
        <v>0.3125</v>
      </c>
      <c r="G4" s="229">
        <v>0.29166666666666669</v>
      </c>
      <c r="H4" s="229">
        <v>0.29166666666666669</v>
      </c>
      <c r="I4" s="229">
        <v>0.2986111111111111</v>
      </c>
      <c r="J4" s="229">
        <v>0.29166666666666669</v>
      </c>
      <c r="K4" s="229">
        <v>0.29166666666666669</v>
      </c>
      <c r="L4" s="229">
        <v>0.20833333333333334</v>
      </c>
      <c r="M4" s="229">
        <v>0.29166666666666669</v>
      </c>
      <c r="N4" s="229">
        <v>0.29166666666666669</v>
      </c>
      <c r="O4" s="229">
        <v>0.3125</v>
      </c>
      <c r="P4" s="229">
        <v>0.34722222222222227</v>
      </c>
      <c r="Q4" s="229">
        <v>0.22916666666666666</v>
      </c>
      <c r="R4" s="229">
        <v>0.31944444444444448</v>
      </c>
      <c r="S4" s="229">
        <v>0.1875</v>
      </c>
      <c r="T4" s="229">
        <v>0.41666666666666669</v>
      </c>
      <c r="U4" s="229">
        <v>0.17361111111111113</v>
      </c>
      <c r="V4" s="229">
        <v>0.35416666666666669</v>
      </c>
      <c r="W4" s="229">
        <v>0.34027777777777773</v>
      </c>
      <c r="X4" s="229">
        <v>0.27083333333333331</v>
      </c>
      <c r="Y4" s="229">
        <v>0.28472222222222221</v>
      </c>
      <c r="Z4" s="229">
        <v>0.27083333333333331</v>
      </c>
      <c r="AA4" s="229">
        <v>0.3125</v>
      </c>
      <c r="AB4" s="229">
        <v>0.22916666666666666</v>
      </c>
      <c r="AC4" s="229">
        <v>0.3125</v>
      </c>
      <c r="AD4" s="229">
        <v>0.31944444444444448</v>
      </c>
      <c r="AE4" s="229">
        <v>0.1875</v>
      </c>
      <c r="AF4" s="229">
        <v>0.39583333333333331</v>
      </c>
      <c r="AG4" s="232">
        <f>AVERAGE(B4:AF4)</f>
        <v>0.29099462365591405</v>
      </c>
      <c r="AH4" s="147">
        <v>0.29166666666666669</v>
      </c>
      <c r="AI4" s="50" t="s">
        <v>60</v>
      </c>
    </row>
    <row r="5" spans="1:35" s="5" customFormat="1" ht="25.5" customHeight="1" x14ac:dyDescent="0.15">
      <c r="A5" s="392" t="s">
        <v>7</v>
      </c>
      <c r="B5" s="234">
        <v>0.21527777777777779</v>
      </c>
      <c r="C5" s="234">
        <v>0.20833333333333334</v>
      </c>
      <c r="D5" s="234">
        <v>0.3125</v>
      </c>
      <c r="E5" s="234">
        <v>0.3125</v>
      </c>
      <c r="F5" s="234">
        <v>0.3125</v>
      </c>
      <c r="G5" s="234">
        <v>0.21527777777777779</v>
      </c>
      <c r="H5" s="234">
        <v>0.20833333333333334</v>
      </c>
      <c r="I5" s="234">
        <v>0.21527777777777779</v>
      </c>
      <c r="J5" s="234">
        <v>0.20833333333333334</v>
      </c>
      <c r="K5" s="234">
        <v>0.20833333333333334</v>
      </c>
      <c r="L5" s="234"/>
      <c r="M5" s="234">
        <v>0.33333333333333331</v>
      </c>
      <c r="N5" s="234">
        <v>0.3125</v>
      </c>
      <c r="O5" s="234">
        <v>0.3125</v>
      </c>
      <c r="P5" s="234">
        <v>0.23611111111111113</v>
      </c>
      <c r="Q5" s="234">
        <v>0.25</v>
      </c>
      <c r="R5" s="234">
        <v>0.23611111111111113</v>
      </c>
      <c r="S5" s="234">
        <v>0.27083333333333331</v>
      </c>
      <c r="T5" s="234">
        <v>0.41666666666666669</v>
      </c>
      <c r="U5" s="234">
        <v>0.13194444444444445</v>
      </c>
      <c r="V5" s="234">
        <v>0.3125</v>
      </c>
      <c r="W5" s="234">
        <v>0.21527777777777779</v>
      </c>
      <c r="X5" s="234">
        <v>0.27083333333333331</v>
      </c>
      <c r="Y5" s="234">
        <v>0.21527777777777779</v>
      </c>
      <c r="Z5" s="234">
        <v>0.27083333333333331</v>
      </c>
      <c r="AA5" s="234">
        <v>0.25</v>
      </c>
      <c r="AB5" s="234">
        <v>0.29166666666666669</v>
      </c>
      <c r="AC5" s="234">
        <v>0.22222222222222221</v>
      </c>
      <c r="AD5" s="234">
        <v>0.23611111111111113</v>
      </c>
      <c r="AE5" s="234">
        <v>0.25</v>
      </c>
      <c r="AF5" s="234">
        <v>0.29166666666666669</v>
      </c>
      <c r="AG5" s="236">
        <f>AVERAGE(B5:AF5)</f>
        <v>0.25810185185185186</v>
      </c>
      <c r="AH5" s="148">
        <v>0.20833333333333334</v>
      </c>
      <c r="AI5" s="50" t="s">
        <v>61</v>
      </c>
    </row>
    <row r="6" spans="1:35" s="5" customFormat="1" ht="25.5" customHeight="1" thickBot="1" x14ac:dyDescent="0.2">
      <c r="A6" s="393" t="s">
        <v>9</v>
      </c>
      <c r="B6" s="238">
        <v>1</v>
      </c>
      <c r="C6" s="238">
        <v>1</v>
      </c>
      <c r="D6" s="238">
        <v>1</v>
      </c>
      <c r="E6" s="238">
        <v>1</v>
      </c>
      <c r="F6" s="238">
        <v>1</v>
      </c>
      <c r="G6" s="238">
        <v>1</v>
      </c>
      <c r="H6" s="238">
        <v>1</v>
      </c>
      <c r="I6" s="238">
        <v>1</v>
      </c>
      <c r="J6" s="238">
        <v>1</v>
      </c>
      <c r="K6" s="238">
        <v>1</v>
      </c>
      <c r="L6" s="238">
        <v>1</v>
      </c>
      <c r="M6" s="238">
        <v>1</v>
      </c>
      <c r="N6" s="238"/>
      <c r="O6" s="238"/>
      <c r="P6" s="238">
        <v>1</v>
      </c>
      <c r="Q6" s="238">
        <v>1</v>
      </c>
      <c r="R6" s="238">
        <v>1</v>
      </c>
      <c r="S6" s="238">
        <v>1</v>
      </c>
      <c r="T6" s="238">
        <v>1</v>
      </c>
      <c r="U6" s="238">
        <v>1</v>
      </c>
      <c r="V6" s="238">
        <v>1</v>
      </c>
      <c r="W6" s="238">
        <v>1</v>
      </c>
      <c r="X6" s="238">
        <v>1</v>
      </c>
      <c r="Y6" s="238">
        <v>1</v>
      </c>
      <c r="Z6" s="238">
        <v>1</v>
      </c>
      <c r="AA6" s="238">
        <v>1</v>
      </c>
      <c r="AB6" s="238">
        <v>1</v>
      </c>
      <c r="AC6" s="238">
        <v>1</v>
      </c>
      <c r="AD6" s="238">
        <v>1</v>
      </c>
      <c r="AE6" s="238">
        <v>1</v>
      </c>
      <c r="AF6" s="238">
        <v>1</v>
      </c>
      <c r="AG6" s="240">
        <f>SUM(B6:AF6)</f>
        <v>29</v>
      </c>
      <c r="AH6" s="119" t="s">
        <v>76</v>
      </c>
      <c r="AI6" s="50" t="s">
        <v>62</v>
      </c>
    </row>
    <row r="7" spans="1:35" s="5" customFormat="1" ht="25.5" customHeight="1" x14ac:dyDescent="0.15">
      <c r="A7" s="10" t="s">
        <v>8</v>
      </c>
      <c r="B7" s="242">
        <v>0.24305555555555555</v>
      </c>
      <c r="C7" s="242">
        <v>0.23611111111111113</v>
      </c>
      <c r="D7" s="242">
        <v>0.3611111111111111</v>
      </c>
      <c r="E7" s="242">
        <v>0.34722222222222227</v>
      </c>
      <c r="F7" s="242"/>
      <c r="G7" s="242">
        <v>0.24305555555555555</v>
      </c>
      <c r="H7" s="242">
        <v>0.23611111111111113</v>
      </c>
      <c r="I7" s="242">
        <v>0.24652777777777779</v>
      </c>
      <c r="J7" s="242">
        <v>0.24305555555555555</v>
      </c>
      <c r="K7" s="242">
        <v>0.23611111111111113</v>
      </c>
      <c r="L7" s="242"/>
      <c r="M7" s="242"/>
      <c r="N7" s="242"/>
      <c r="O7" s="242"/>
      <c r="P7" s="242">
        <v>0.25</v>
      </c>
      <c r="Q7" s="242">
        <v>0.2638888888888889</v>
      </c>
      <c r="R7" s="242">
        <v>0.27083333333333331</v>
      </c>
      <c r="S7" s="242">
        <v>0.32291666666666669</v>
      </c>
      <c r="T7" s="242"/>
      <c r="U7" s="242"/>
      <c r="V7" s="242"/>
      <c r="W7" s="242">
        <v>0.2638888888888889</v>
      </c>
      <c r="X7" s="242">
        <v>0.30555555555555552</v>
      </c>
      <c r="Y7" s="242">
        <v>0.22916666666666666</v>
      </c>
      <c r="Z7" s="242">
        <v>0.3125</v>
      </c>
      <c r="AA7" s="242">
        <v>0.27083333333333331</v>
      </c>
      <c r="AB7" s="242">
        <v>0.34375</v>
      </c>
      <c r="AC7" s="242">
        <v>0.24305555555555555</v>
      </c>
      <c r="AD7" s="242">
        <v>0.26041666666666669</v>
      </c>
      <c r="AE7" s="242">
        <v>0.28472222222222221</v>
      </c>
      <c r="AF7" s="242">
        <v>0.3263888888888889</v>
      </c>
      <c r="AG7" s="245">
        <f>AVERAGE(B7:AF7)</f>
        <v>0.27566425120772953</v>
      </c>
      <c r="AH7" s="149">
        <v>0.25</v>
      </c>
      <c r="AI7" s="113" t="s">
        <v>118</v>
      </c>
    </row>
    <row r="8" spans="1:35" s="5" customFormat="1" ht="25.5" customHeight="1" x14ac:dyDescent="0.15">
      <c r="A8" s="114" t="s">
        <v>10</v>
      </c>
      <c r="B8" s="117"/>
      <c r="C8" s="117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7"/>
      <c r="U8" s="116"/>
      <c r="V8" s="117"/>
      <c r="W8" s="116"/>
      <c r="X8" s="116"/>
      <c r="Y8" s="117"/>
      <c r="Z8" s="116"/>
      <c r="AA8" s="117"/>
      <c r="AB8" s="116"/>
      <c r="AC8" s="117"/>
      <c r="AD8" s="116"/>
      <c r="AE8" s="116"/>
      <c r="AF8" s="116"/>
      <c r="AG8" s="119"/>
      <c r="AH8" s="119" t="s">
        <v>176</v>
      </c>
    </row>
    <row r="9" spans="1:35" s="5" customFormat="1" ht="14.25" customHeight="1" x14ac:dyDescent="0.15">
      <c r="A9" s="120" t="s">
        <v>16</v>
      </c>
      <c r="B9" s="123"/>
      <c r="C9" s="123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3"/>
      <c r="U9" s="122"/>
      <c r="V9" s="123"/>
      <c r="W9" s="122"/>
      <c r="X9" s="122"/>
      <c r="Y9" s="123"/>
      <c r="Z9" s="122"/>
      <c r="AA9" s="123"/>
      <c r="AB9" s="122"/>
      <c r="AC9" s="123"/>
      <c r="AD9" s="122"/>
      <c r="AE9" s="122"/>
      <c r="AF9" s="122"/>
      <c r="AG9" s="126"/>
      <c r="AH9" s="125" t="s">
        <v>30</v>
      </c>
    </row>
    <row r="10" spans="1:35" s="5" customFormat="1" ht="25.5" customHeight="1" x14ac:dyDescent="0.15">
      <c r="A10" s="114" t="s">
        <v>23</v>
      </c>
      <c r="B10" s="117"/>
      <c r="C10" s="117"/>
      <c r="D10" s="116"/>
      <c r="E10" s="116"/>
      <c r="F10" s="117"/>
      <c r="G10" s="116"/>
      <c r="H10" s="117"/>
      <c r="I10" s="116"/>
      <c r="J10" s="117"/>
      <c r="K10" s="116"/>
      <c r="L10" s="117"/>
      <c r="M10" s="116"/>
      <c r="N10" s="117"/>
      <c r="O10" s="116"/>
      <c r="P10" s="117"/>
      <c r="Q10" s="116"/>
      <c r="R10" s="117"/>
      <c r="S10" s="116"/>
      <c r="T10" s="117"/>
      <c r="U10" s="116"/>
      <c r="V10" s="117"/>
      <c r="W10" s="116"/>
      <c r="X10" s="116"/>
      <c r="Y10" s="117"/>
      <c r="Z10" s="116"/>
      <c r="AA10" s="117"/>
      <c r="AB10" s="116"/>
      <c r="AC10" s="117"/>
      <c r="AD10" s="116"/>
      <c r="AE10" s="116"/>
      <c r="AF10" s="116"/>
      <c r="AG10" s="119"/>
      <c r="AH10" s="119"/>
    </row>
    <row r="11" spans="1:35" s="5" customFormat="1" ht="14.25" customHeight="1" x14ac:dyDescent="0.15">
      <c r="A11" s="127" t="s">
        <v>25</v>
      </c>
      <c r="B11" s="129" t="s">
        <v>24</v>
      </c>
      <c r="C11" s="129" t="s">
        <v>24</v>
      </c>
      <c r="D11" s="129" t="s">
        <v>24</v>
      </c>
      <c r="E11" s="129" t="s">
        <v>24</v>
      </c>
      <c r="F11" s="129" t="s">
        <v>24</v>
      </c>
      <c r="G11" s="129" t="s">
        <v>24</v>
      </c>
      <c r="H11" s="129" t="s">
        <v>24</v>
      </c>
      <c r="I11" s="129" t="s">
        <v>24</v>
      </c>
      <c r="J11" s="129" t="s">
        <v>24</v>
      </c>
      <c r="K11" s="129" t="s">
        <v>24</v>
      </c>
      <c r="L11" s="129" t="s">
        <v>24</v>
      </c>
      <c r="M11" s="129" t="s">
        <v>24</v>
      </c>
      <c r="N11" s="129" t="s">
        <v>24</v>
      </c>
      <c r="O11" s="129" t="s">
        <v>24</v>
      </c>
      <c r="P11" s="129" t="s">
        <v>24</v>
      </c>
      <c r="Q11" s="129" t="s">
        <v>24</v>
      </c>
      <c r="R11" s="129" t="s">
        <v>24</v>
      </c>
      <c r="S11" s="129" t="s">
        <v>24</v>
      </c>
      <c r="T11" s="129" t="s">
        <v>24</v>
      </c>
      <c r="U11" s="129" t="s">
        <v>24</v>
      </c>
      <c r="V11" s="129" t="s">
        <v>24</v>
      </c>
      <c r="W11" s="129" t="s">
        <v>24</v>
      </c>
      <c r="X11" s="129" t="s">
        <v>24</v>
      </c>
      <c r="Y11" s="129" t="s">
        <v>24</v>
      </c>
      <c r="Z11" s="129" t="s">
        <v>24</v>
      </c>
      <c r="AA11" s="129" t="s">
        <v>24</v>
      </c>
      <c r="AB11" s="129" t="s">
        <v>24</v>
      </c>
      <c r="AC11" s="129" t="s">
        <v>24</v>
      </c>
      <c r="AD11" s="129" t="s">
        <v>24</v>
      </c>
      <c r="AE11" s="129" t="s">
        <v>24</v>
      </c>
      <c r="AF11" s="129" t="s">
        <v>24</v>
      </c>
      <c r="AG11" s="130"/>
      <c r="AH11" s="131"/>
    </row>
    <row r="12" spans="1:35" s="5" customFormat="1" ht="14.25" customHeight="1" x14ac:dyDescent="0.15">
      <c r="A12" s="120" t="s">
        <v>16</v>
      </c>
      <c r="B12" s="123"/>
      <c r="C12" s="123"/>
      <c r="D12" s="122"/>
      <c r="E12" s="122"/>
      <c r="F12" s="123"/>
      <c r="G12" s="122"/>
      <c r="H12" s="123"/>
      <c r="I12" s="122"/>
      <c r="J12" s="123"/>
      <c r="K12" s="122"/>
      <c r="L12" s="123"/>
      <c r="M12" s="122"/>
      <c r="N12" s="123"/>
      <c r="O12" s="122"/>
      <c r="P12" s="123"/>
      <c r="Q12" s="122"/>
      <c r="R12" s="123"/>
      <c r="S12" s="122"/>
      <c r="T12" s="123"/>
      <c r="U12" s="122"/>
      <c r="V12" s="123"/>
      <c r="W12" s="122"/>
      <c r="X12" s="122"/>
      <c r="Y12" s="123"/>
      <c r="Z12" s="122"/>
      <c r="AA12" s="123"/>
      <c r="AB12" s="122"/>
      <c r="AC12" s="123"/>
      <c r="AD12" s="122"/>
      <c r="AE12" s="122"/>
      <c r="AF12" s="122"/>
      <c r="AG12" s="126"/>
      <c r="AH12" s="126"/>
    </row>
    <row r="13" spans="1:35" s="5" customFormat="1" ht="25.5" customHeight="1" x14ac:dyDescent="0.15">
      <c r="A13" s="114" t="s">
        <v>178</v>
      </c>
      <c r="B13" s="117"/>
      <c r="C13" s="117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7"/>
      <c r="U13" s="116"/>
      <c r="V13" s="117"/>
      <c r="W13" s="116"/>
      <c r="X13" s="116"/>
      <c r="Y13" s="117"/>
      <c r="Z13" s="116"/>
      <c r="AA13" s="117"/>
      <c r="AB13" s="116"/>
      <c r="AC13" s="117"/>
      <c r="AD13" s="116"/>
      <c r="AE13" s="116"/>
      <c r="AF13" s="116"/>
      <c r="AG13" s="119"/>
      <c r="AH13" s="119"/>
    </row>
    <row r="14" spans="1:35" s="5" customFormat="1" ht="14.25" customHeight="1" x14ac:dyDescent="0.15">
      <c r="A14" s="120" t="s">
        <v>16</v>
      </c>
      <c r="B14" s="123"/>
      <c r="C14" s="123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3"/>
      <c r="U14" s="122"/>
      <c r="V14" s="123"/>
      <c r="W14" s="122"/>
      <c r="X14" s="122"/>
      <c r="Y14" s="123"/>
      <c r="Z14" s="122"/>
      <c r="AA14" s="123"/>
      <c r="AB14" s="122"/>
      <c r="AC14" s="123"/>
      <c r="AD14" s="122"/>
      <c r="AE14" s="122"/>
      <c r="AF14" s="122"/>
      <c r="AG14" s="126"/>
      <c r="AH14" s="126"/>
    </row>
    <row r="15" spans="1:35" s="5" customFormat="1" ht="25.5" customHeight="1" thickBot="1" x14ac:dyDescent="0.2">
      <c r="A15" s="11" t="s">
        <v>11</v>
      </c>
      <c r="B15" s="351">
        <v>0.82291666666666663</v>
      </c>
      <c r="C15" s="351">
        <v>0.8125</v>
      </c>
      <c r="D15" s="351">
        <v>0.66666666666666663</v>
      </c>
      <c r="E15" s="351">
        <v>0.75694444444444453</v>
      </c>
      <c r="F15" s="351"/>
      <c r="G15" s="351">
        <v>0.83333333333333337</v>
      </c>
      <c r="H15" s="351"/>
      <c r="I15" s="351">
        <v>0.86111111111111116</v>
      </c>
      <c r="J15" s="351">
        <v>0.77083333333333337</v>
      </c>
      <c r="K15" s="351">
        <v>0.75</v>
      </c>
      <c r="L15" s="351"/>
      <c r="M15" s="351"/>
      <c r="N15" s="351"/>
      <c r="O15" s="351"/>
      <c r="P15" s="351">
        <v>0.86111111111111116</v>
      </c>
      <c r="Q15" s="351">
        <v>0.875</v>
      </c>
      <c r="R15" s="258">
        <v>1.0416666666666667</v>
      </c>
      <c r="S15" s="351">
        <v>0.6875</v>
      </c>
      <c r="T15" s="363">
        <v>0.83333333333333337</v>
      </c>
      <c r="U15" s="351"/>
      <c r="V15" s="351"/>
      <c r="W15" s="351">
        <v>0.78472222222222221</v>
      </c>
      <c r="X15" s="351">
        <v>0.77083333333333337</v>
      </c>
      <c r="Y15" s="351">
        <v>0.8125</v>
      </c>
      <c r="Z15" s="351">
        <v>0.79166666666666663</v>
      </c>
      <c r="AA15" s="351">
        <v>0.83333333333333337</v>
      </c>
      <c r="AB15" s="351">
        <v>0.76041666666666663</v>
      </c>
      <c r="AC15" s="351"/>
      <c r="AD15" s="351">
        <v>0.77083333333333337</v>
      </c>
      <c r="AE15" s="351">
        <v>0.75</v>
      </c>
      <c r="AF15" s="351">
        <v>0.80555555555555547</v>
      </c>
      <c r="AG15" s="246">
        <f>AVERAGE(B15:AF15)</f>
        <v>0.80239898989898994</v>
      </c>
      <c r="AH15" s="150">
        <v>0.8125</v>
      </c>
      <c r="AI15" s="113" t="s">
        <v>119</v>
      </c>
    </row>
    <row r="16" spans="1:35" s="5" customFormat="1" ht="25.5" customHeight="1" thickBot="1" x14ac:dyDescent="0.2">
      <c r="A16" s="13" t="s">
        <v>170</v>
      </c>
      <c r="B16" s="352">
        <v>0.53819444444444442</v>
      </c>
      <c r="C16" s="352">
        <v>0.53472222222222221</v>
      </c>
      <c r="D16" s="352">
        <v>0.2638888888888889</v>
      </c>
      <c r="E16" s="352">
        <v>0.36805555555555558</v>
      </c>
      <c r="F16" s="352"/>
      <c r="G16" s="352">
        <v>0.4861111111111111</v>
      </c>
      <c r="H16" s="352">
        <v>0.19444444444444445</v>
      </c>
      <c r="I16" s="352">
        <v>0.58680555555555558</v>
      </c>
      <c r="J16" s="352">
        <v>0.4861111111111111</v>
      </c>
      <c r="K16" s="352">
        <v>0.47222222222222227</v>
      </c>
      <c r="L16" s="352">
        <v>0.33333333333333331</v>
      </c>
      <c r="M16" s="352">
        <v>0.33333333333333331</v>
      </c>
      <c r="N16" s="352">
        <v>0.33333333333333331</v>
      </c>
      <c r="O16" s="352"/>
      <c r="P16" s="352">
        <v>0.51388888888888895</v>
      </c>
      <c r="Q16" s="352">
        <v>0.54166666666666663</v>
      </c>
      <c r="R16" s="352">
        <v>0.57638888888888895</v>
      </c>
      <c r="S16" s="352">
        <v>0.32291666666666669</v>
      </c>
      <c r="T16" s="352">
        <v>0.26041666666666669</v>
      </c>
      <c r="U16" s="352">
        <v>0.16666666666666666</v>
      </c>
      <c r="V16" s="352"/>
      <c r="W16" s="352">
        <v>0.41666666666666669</v>
      </c>
      <c r="X16" s="352">
        <v>0.4236111111111111</v>
      </c>
      <c r="Y16" s="352">
        <v>0.54166666666666663</v>
      </c>
      <c r="Z16" s="352">
        <v>0.4375</v>
      </c>
      <c r="AA16" s="352">
        <v>0.53472222222222221</v>
      </c>
      <c r="AB16" s="352">
        <v>0.3125</v>
      </c>
      <c r="AC16" s="352">
        <v>0.17361111111111113</v>
      </c>
      <c r="AD16" s="352">
        <v>0.46875</v>
      </c>
      <c r="AE16" s="352">
        <v>0.4236111111111111</v>
      </c>
      <c r="AF16" s="352">
        <v>0.4375</v>
      </c>
      <c r="AG16" s="248">
        <f>SUM(B16:AF16)</f>
        <v>11.482638888888889</v>
      </c>
      <c r="AH16" s="151">
        <v>0.5</v>
      </c>
      <c r="AI16" s="113" t="s">
        <v>154</v>
      </c>
    </row>
    <row r="17" spans="1:35" s="5" customFormat="1" ht="25.5" customHeight="1" x14ac:dyDescent="0.15">
      <c r="A17" s="132" t="s">
        <v>174</v>
      </c>
      <c r="B17" s="135"/>
      <c r="C17" s="135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5"/>
      <c r="U17" s="134"/>
      <c r="V17" s="135"/>
      <c r="W17" s="134"/>
      <c r="X17" s="134"/>
      <c r="Y17" s="135"/>
      <c r="Z17" s="134"/>
      <c r="AA17" s="135"/>
      <c r="AB17" s="134"/>
      <c r="AC17" s="135"/>
      <c r="AD17" s="134"/>
      <c r="AE17" s="134"/>
      <c r="AF17" s="134"/>
      <c r="AG17" s="137"/>
      <c r="AH17" s="343" t="s">
        <v>177</v>
      </c>
    </row>
    <row r="18" spans="1:35" s="5" customFormat="1" ht="25.5" customHeight="1" x14ac:dyDescent="0.15">
      <c r="A18" s="7" t="s">
        <v>13</v>
      </c>
      <c r="B18" s="250">
        <v>1</v>
      </c>
      <c r="C18" s="250">
        <v>1</v>
      </c>
      <c r="D18" s="250"/>
      <c r="E18" s="250">
        <v>1</v>
      </c>
      <c r="F18" s="250">
        <v>1</v>
      </c>
      <c r="G18" s="250">
        <v>1</v>
      </c>
      <c r="H18" s="250">
        <v>1</v>
      </c>
      <c r="I18" s="250"/>
      <c r="J18" s="250"/>
      <c r="K18" s="250">
        <v>1</v>
      </c>
      <c r="L18" s="250">
        <v>1</v>
      </c>
      <c r="M18" s="250">
        <v>1</v>
      </c>
      <c r="N18" s="250">
        <v>1</v>
      </c>
      <c r="O18" s="250"/>
      <c r="P18" s="250"/>
      <c r="Q18" s="250"/>
      <c r="R18" s="250">
        <v>1</v>
      </c>
      <c r="S18" s="250">
        <v>1</v>
      </c>
      <c r="T18" s="250">
        <v>1</v>
      </c>
      <c r="U18" s="250"/>
      <c r="V18" s="250">
        <v>1</v>
      </c>
      <c r="W18" s="250">
        <v>1</v>
      </c>
      <c r="X18" s="250"/>
      <c r="Y18" s="250">
        <v>1</v>
      </c>
      <c r="Z18" s="250">
        <v>1</v>
      </c>
      <c r="AA18" s="250">
        <v>1</v>
      </c>
      <c r="AB18" s="250"/>
      <c r="AC18" s="250">
        <v>1</v>
      </c>
      <c r="AD18" s="250"/>
      <c r="AE18" s="250">
        <v>1</v>
      </c>
      <c r="AF18" s="250">
        <v>1</v>
      </c>
      <c r="AG18" s="252">
        <f>SUM(B18:AF18)</f>
        <v>21</v>
      </c>
      <c r="AH18" s="138" t="s">
        <v>172</v>
      </c>
    </row>
    <row r="19" spans="1:35" s="5" customFormat="1" ht="25.5" customHeight="1" x14ac:dyDescent="0.15">
      <c r="A19" s="7" t="s">
        <v>12</v>
      </c>
      <c r="B19" s="354">
        <v>86.9</v>
      </c>
      <c r="C19" s="354"/>
      <c r="D19" s="354"/>
      <c r="E19" s="354"/>
      <c r="F19" s="354">
        <v>87.5</v>
      </c>
      <c r="G19" s="354">
        <v>86.7</v>
      </c>
      <c r="H19" s="354">
        <v>88.1</v>
      </c>
      <c r="I19" s="354">
        <v>87.1</v>
      </c>
      <c r="J19" s="354">
        <v>87.3</v>
      </c>
      <c r="K19" s="354"/>
      <c r="L19" s="354"/>
      <c r="M19" s="354"/>
      <c r="N19" s="354"/>
      <c r="O19" s="354">
        <v>88.1</v>
      </c>
      <c r="P19" s="354">
        <v>87.6</v>
      </c>
      <c r="Q19" s="354">
        <v>87</v>
      </c>
      <c r="R19" s="354">
        <v>87.4</v>
      </c>
      <c r="S19" s="354"/>
      <c r="T19" s="354"/>
      <c r="U19" s="354"/>
      <c r="V19" s="354"/>
      <c r="W19" s="354"/>
      <c r="X19" s="354">
        <v>87.3</v>
      </c>
      <c r="Y19" s="354"/>
      <c r="Z19" s="354"/>
      <c r="AA19" s="354">
        <v>87</v>
      </c>
      <c r="AB19" s="354"/>
      <c r="AC19" s="354"/>
      <c r="AD19" s="354"/>
      <c r="AE19" s="354"/>
      <c r="AF19" s="354"/>
      <c r="AG19" s="265">
        <f>AVERAGE(B19:AF19)</f>
        <v>87.333333333333329</v>
      </c>
      <c r="AH19" s="140" t="s">
        <v>157</v>
      </c>
      <c r="AI19" s="50" t="s">
        <v>66</v>
      </c>
    </row>
    <row r="20" spans="1:35" s="5" customFormat="1" ht="14.25" customHeight="1" x14ac:dyDescent="0.15">
      <c r="A20" s="428" t="s">
        <v>17</v>
      </c>
      <c r="B20" s="350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>
        <v>148</v>
      </c>
      <c r="AE20" s="238"/>
      <c r="AF20" s="238"/>
      <c r="AG20" s="266">
        <f>AVERAGE(B20:AF20)</f>
        <v>148</v>
      </c>
      <c r="AH20" s="119">
        <v>135</v>
      </c>
      <c r="AI20" s="50" t="s">
        <v>69</v>
      </c>
    </row>
    <row r="21" spans="1:35" s="5" customFormat="1" ht="14.25" customHeight="1" x14ac:dyDescent="0.15">
      <c r="A21" s="429"/>
      <c r="B21" s="355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>
        <v>104</v>
      </c>
      <c r="AE21" s="254"/>
      <c r="AF21" s="254"/>
      <c r="AG21" s="256">
        <f>AVERAGE(B21:AF21)</f>
        <v>104</v>
      </c>
      <c r="AH21" s="126">
        <v>85</v>
      </c>
      <c r="AI21" s="50" t="s">
        <v>68</v>
      </c>
    </row>
    <row r="22" spans="1:35" s="5" customFormat="1" ht="14.25" customHeight="1" x14ac:dyDescent="0.15">
      <c r="A22" s="139" t="s">
        <v>179</v>
      </c>
      <c r="B22" s="344"/>
      <c r="C22" s="344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4"/>
      <c r="U22" s="345"/>
      <c r="V22" s="344"/>
      <c r="W22" s="345"/>
      <c r="X22" s="345"/>
      <c r="Y22" s="344"/>
      <c r="Z22" s="345"/>
      <c r="AA22" s="344"/>
      <c r="AB22" s="345"/>
      <c r="AC22" s="344"/>
      <c r="AD22" s="345"/>
      <c r="AE22" s="345"/>
      <c r="AF22" s="345"/>
      <c r="AG22" s="161"/>
      <c r="AH22" s="140" t="s">
        <v>29</v>
      </c>
    </row>
    <row r="23" spans="1:35" s="5" customFormat="1" ht="14.25" customHeight="1" x14ac:dyDescent="0.15">
      <c r="A23" s="430" t="s">
        <v>159</v>
      </c>
      <c r="B23" s="238">
        <v>1</v>
      </c>
      <c r="C23" s="238">
        <v>1</v>
      </c>
      <c r="D23" s="238"/>
      <c r="E23" s="238">
        <v>1</v>
      </c>
      <c r="F23" s="238">
        <v>1</v>
      </c>
      <c r="G23" s="238">
        <v>1</v>
      </c>
      <c r="H23" s="238">
        <v>1</v>
      </c>
      <c r="I23" s="238"/>
      <c r="J23" s="238">
        <v>1</v>
      </c>
      <c r="K23" s="238">
        <v>1</v>
      </c>
      <c r="L23" s="238"/>
      <c r="M23" s="238"/>
      <c r="N23" s="238"/>
      <c r="O23" s="238">
        <v>1</v>
      </c>
      <c r="P23" s="238"/>
      <c r="Q23" s="238"/>
      <c r="R23" s="238">
        <v>1</v>
      </c>
      <c r="S23" s="238"/>
      <c r="T23" s="238">
        <v>1</v>
      </c>
      <c r="U23" s="238"/>
      <c r="V23" s="238">
        <v>1</v>
      </c>
      <c r="W23" s="238">
        <v>1</v>
      </c>
      <c r="X23" s="238">
        <v>1</v>
      </c>
      <c r="Y23" s="238"/>
      <c r="Z23" s="238">
        <v>1</v>
      </c>
      <c r="AA23" s="238"/>
      <c r="AB23" s="238">
        <v>1</v>
      </c>
      <c r="AC23" s="238">
        <v>1</v>
      </c>
      <c r="AD23" s="238"/>
      <c r="AE23" s="238">
        <v>1</v>
      </c>
      <c r="AF23" s="238">
        <v>1</v>
      </c>
      <c r="AG23" s="266">
        <f>SUM(B23:AF23)</f>
        <v>19</v>
      </c>
      <c r="AH23" s="119">
        <v>15</v>
      </c>
      <c r="AI23" s="50" t="s">
        <v>166</v>
      </c>
    </row>
    <row r="24" spans="1:35" s="5" customFormat="1" ht="14.25" customHeight="1" x14ac:dyDescent="0.15">
      <c r="A24" s="431"/>
      <c r="B24" s="254">
        <v>1</v>
      </c>
      <c r="C24" s="254">
        <v>1</v>
      </c>
      <c r="D24" s="254"/>
      <c r="E24" s="254">
        <v>1</v>
      </c>
      <c r="F24" s="254">
        <v>1</v>
      </c>
      <c r="G24" s="254">
        <v>1</v>
      </c>
      <c r="H24" s="254">
        <v>1</v>
      </c>
      <c r="I24" s="254"/>
      <c r="J24" s="254">
        <v>1</v>
      </c>
      <c r="K24" s="254">
        <v>1</v>
      </c>
      <c r="L24" s="254"/>
      <c r="M24" s="254"/>
      <c r="N24" s="254"/>
      <c r="O24" s="254">
        <v>1</v>
      </c>
      <c r="P24" s="254"/>
      <c r="Q24" s="254"/>
      <c r="R24" s="254">
        <v>1</v>
      </c>
      <c r="S24" s="254"/>
      <c r="T24" s="254">
        <v>1</v>
      </c>
      <c r="U24" s="254"/>
      <c r="V24" s="254">
        <v>1</v>
      </c>
      <c r="W24" s="254">
        <v>1</v>
      </c>
      <c r="X24" s="254">
        <v>1</v>
      </c>
      <c r="Y24" s="254"/>
      <c r="Z24" s="254">
        <v>1</v>
      </c>
      <c r="AA24" s="254"/>
      <c r="AB24" s="254">
        <v>1</v>
      </c>
      <c r="AC24" s="254">
        <v>1</v>
      </c>
      <c r="AD24" s="254"/>
      <c r="AE24" s="254">
        <v>1</v>
      </c>
      <c r="AF24" s="254">
        <v>1</v>
      </c>
      <c r="AG24" s="325">
        <f>SUM(B24:AF24)</f>
        <v>19</v>
      </c>
      <c r="AH24" s="126" t="s">
        <v>29</v>
      </c>
      <c r="AI24" s="50" t="s">
        <v>167</v>
      </c>
    </row>
    <row r="25" spans="1:35" s="5" customFormat="1" ht="25.5" customHeight="1" x14ac:dyDescent="0.15">
      <c r="A25" s="299" t="s">
        <v>158</v>
      </c>
      <c r="B25" s="250"/>
      <c r="C25" s="250"/>
      <c r="D25" s="250"/>
      <c r="E25" s="324"/>
      <c r="F25" s="324"/>
      <c r="G25" s="250"/>
      <c r="H25" s="250"/>
      <c r="I25" s="250"/>
      <c r="J25" s="250"/>
      <c r="K25" s="250"/>
      <c r="L25" s="250"/>
      <c r="M25" s="324"/>
      <c r="N25" s="250"/>
      <c r="O25" s="250"/>
      <c r="P25" s="250"/>
      <c r="Q25" s="250"/>
      <c r="R25" s="250"/>
      <c r="S25" s="250"/>
      <c r="T25" s="324"/>
      <c r="U25" s="324">
        <v>0.16666666666666666</v>
      </c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327">
        <f>SUM(B25:AF25)</f>
        <v>0.16666666666666666</v>
      </c>
      <c r="AH25" s="138" t="s">
        <v>173</v>
      </c>
    </row>
    <row r="26" spans="1:35" s="5" customFormat="1" ht="25.5" customHeight="1" x14ac:dyDescent="0.15">
      <c r="A26" s="299" t="s">
        <v>175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383">
        <f>SUM(B26:AF26)</f>
        <v>0</v>
      </c>
      <c r="AH26" s="138" t="s">
        <v>76</v>
      </c>
    </row>
    <row r="27" spans="1:35" s="5" customFormat="1" ht="25.5" customHeight="1" thickBot="1" x14ac:dyDescent="0.2">
      <c r="A27" s="7" t="s">
        <v>14</v>
      </c>
      <c r="B27" s="258">
        <v>0.92361111111111116</v>
      </c>
      <c r="C27" s="258">
        <v>0.95833333333333337</v>
      </c>
      <c r="D27" s="258">
        <v>1.0625</v>
      </c>
      <c r="E27" s="258">
        <v>1</v>
      </c>
      <c r="F27" s="258">
        <v>0.92361111111111116</v>
      </c>
      <c r="G27" s="258">
        <v>0.91666666666666663</v>
      </c>
      <c r="H27" s="258">
        <v>0.91666666666666663</v>
      </c>
      <c r="I27" s="258">
        <v>0.91666666666666663</v>
      </c>
      <c r="J27" s="258">
        <v>0.91666666666666663</v>
      </c>
      <c r="K27" s="258"/>
      <c r="L27" s="258">
        <v>1.0416666666666667</v>
      </c>
      <c r="M27" s="258">
        <v>1.0208333333333333</v>
      </c>
      <c r="N27" s="258">
        <v>1</v>
      </c>
      <c r="O27" s="258">
        <v>0.88888888888888884</v>
      </c>
      <c r="P27" s="258">
        <v>1.0208333333333333</v>
      </c>
      <c r="Q27" s="258">
        <v>0.91666666666666663</v>
      </c>
      <c r="R27" s="258">
        <v>1.0833333333333333</v>
      </c>
      <c r="S27" s="258">
        <v>1</v>
      </c>
      <c r="T27" s="258">
        <v>0.95833333333333337</v>
      </c>
      <c r="U27" s="258">
        <v>0.95833333333333337</v>
      </c>
      <c r="V27" s="258">
        <v>0.875</v>
      </c>
      <c r="W27" s="258">
        <v>1</v>
      </c>
      <c r="X27" s="258">
        <v>0.93055555555555547</v>
      </c>
      <c r="Y27" s="258">
        <v>1</v>
      </c>
      <c r="Z27" s="258">
        <v>0.9375</v>
      </c>
      <c r="AA27" s="258">
        <v>1.0625</v>
      </c>
      <c r="AB27" s="258">
        <v>0.90972222222222221</v>
      </c>
      <c r="AC27" s="258">
        <v>0.91666666666666663</v>
      </c>
      <c r="AD27" s="258">
        <v>1.0625</v>
      </c>
      <c r="AE27" s="258">
        <v>0.89583333333333337</v>
      </c>
      <c r="AF27" s="258">
        <v>0.9375</v>
      </c>
      <c r="AG27" s="326">
        <f>AVERAGE(B27:AF27)</f>
        <v>0.96504629629629635</v>
      </c>
      <c r="AH27" s="152">
        <v>0.91666666666666663</v>
      </c>
      <c r="AI27" s="50" t="s">
        <v>67</v>
      </c>
    </row>
    <row r="28" spans="1:35" s="5" customFormat="1" ht="25.5" customHeight="1" thickBot="1" x14ac:dyDescent="0.2">
      <c r="A28" s="15" t="s">
        <v>171</v>
      </c>
      <c r="B28" s="358">
        <v>0.10069444444444443</v>
      </c>
      <c r="C28" s="358">
        <v>0.14583333333333334</v>
      </c>
      <c r="D28" s="358">
        <v>0.39583333333333331</v>
      </c>
      <c r="E28" s="358">
        <v>0.24305555555555555</v>
      </c>
      <c r="F28" s="358"/>
      <c r="G28" s="358">
        <v>8.3333333333333329E-2</v>
      </c>
      <c r="H28" s="358"/>
      <c r="I28" s="358">
        <v>5.5555555555555552E-2</v>
      </c>
      <c r="J28" s="358">
        <v>0.14583333333333334</v>
      </c>
      <c r="K28" s="358"/>
      <c r="L28" s="358"/>
      <c r="M28" s="358"/>
      <c r="N28" s="358"/>
      <c r="O28" s="358"/>
      <c r="P28" s="358">
        <v>0.15972222222222224</v>
      </c>
      <c r="Q28" s="358">
        <v>4.1666666666666664E-2</v>
      </c>
      <c r="R28" s="358">
        <v>4.1666666666666664E-2</v>
      </c>
      <c r="S28" s="358">
        <v>0.3125</v>
      </c>
      <c r="T28" s="358">
        <v>0.125</v>
      </c>
      <c r="U28" s="358"/>
      <c r="V28" s="358"/>
      <c r="W28" s="358">
        <v>0.21527777777777779</v>
      </c>
      <c r="X28" s="358">
        <v>0.15972222222222224</v>
      </c>
      <c r="Y28" s="358">
        <v>0.1875</v>
      </c>
      <c r="Z28" s="358">
        <v>0.125</v>
      </c>
      <c r="AA28" s="358">
        <v>0.22916666666666666</v>
      </c>
      <c r="AB28" s="358">
        <v>0.14930555555555555</v>
      </c>
      <c r="AC28" s="358"/>
      <c r="AD28" s="358">
        <v>0.29166666666666669</v>
      </c>
      <c r="AE28" s="358">
        <v>0.14583333333333334</v>
      </c>
      <c r="AF28" s="358">
        <v>0.13194444444444445</v>
      </c>
      <c r="AG28" s="248">
        <f>AVERAGE(B28:AF28)</f>
        <v>0.16600529100529102</v>
      </c>
      <c r="AH28" s="147">
        <v>0.10416666666666667</v>
      </c>
      <c r="AI28" s="113" t="s">
        <v>120</v>
      </c>
    </row>
    <row r="29" spans="1:35" s="5" customFormat="1" ht="25.5" customHeight="1" x14ac:dyDescent="0.15">
      <c r="A29" s="141" t="s">
        <v>21</v>
      </c>
      <c r="B29" s="144"/>
      <c r="C29" s="144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4"/>
      <c r="U29" s="143"/>
      <c r="V29" s="144"/>
      <c r="W29" s="143"/>
      <c r="X29" s="143"/>
      <c r="Y29" s="144"/>
      <c r="Z29" s="143"/>
      <c r="AA29" s="144"/>
      <c r="AB29" s="143"/>
      <c r="AC29" s="144"/>
      <c r="AD29" s="143"/>
      <c r="AE29" s="143"/>
      <c r="AF29" s="143"/>
      <c r="AG29" s="346"/>
      <c r="AH29" s="146"/>
    </row>
    <row r="30" spans="1:35" s="2" customFormat="1" ht="26.25" customHeight="1" x14ac:dyDescent="0.1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</sheetData>
  <mergeCells count="5">
    <mergeCell ref="A2:A3"/>
    <mergeCell ref="AG2:AG3"/>
    <mergeCell ref="AH2:AH3"/>
    <mergeCell ref="A20:A21"/>
    <mergeCell ref="A23:A24"/>
  </mergeCells>
  <phoneticPr fontId="2"/>
  <pageMargins left="0.51181102362204722" right="0.11811023622047245" top="0.23622047244094491" bottom="0.23622047244094491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I30"/>
  <sheetViews>
    <sheetView zoomScale="85" zoomScaleNormal="85" workbookViewId="0">
      <selection activeCell="N31" sqref="N31"/>
    </sheetView>
  </sheetViews>
  <sheetFormatPr defaultColWidth="7.5" defaultRowHeight="26.25" customHeight="1" x14ac:dyDescent="0.15"/>
  <cols>
    <col min="1" max="1" width="10.25" customWidth="1"/>
    <col min="2" max="32" width="7.125" customWidth="1"/>
    <col min="33" max="34" width="9.75" customWidth="1"/>
    <col min="35" max="35" width="28.125" customWidth="1"/>
  </cols>
  <sheetData>
    <row r="1" spans="1:35" s="2" customFormat="1" ht="23.25" x14ac:dyDescent="0.2">
      <c r="A1" s="3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55"/>
      <c r="V1" s="55"/>
      <c r="W1" s="56"/>
      <c r="X1" s="57"/>
      <c r="Y1" s="57"/>
      <c r="Z1" s="57" t="s">
        <v>74</v>
      </c>
      <c r="AA1" s="359">
        <v>26</v>
      </c>
      <c r="AB1" s="57" t="s">
        <v>75</v>
      </c>
      <c r="AC1" s="359">
        <v>4</v>
      </c>
      <c r="AD1" s="272" t="s">
        <v>72</v>
      </c>
      <c r="AE1" s="360">
        <f>AG1/AA1</f>
        <v>0.4520566239316241</v>
      </c>
      <c r="AF1" s="272" t="s">
        <v>73</v>
      </c>
      <c r="AG1" s="360">
        <f>AG16</f>
        <v>11.753472222222227</v>
      </c>
      <c r="AH1" s="57"/>
    </row>
    <row r="2" spans="1:35" s="4" customFormat="1" ht="20.25" customHeight="1" x14ac:dyDescent="0.15">
      <c r="A2" s="452">
        <v>2016</v>
      </c>
      <c r="B2" s="288" t="s">
        <v>123</v>
      </c>
      <c r="C2" s="288" t="s">
        <v>124</v>
      </c>
      <c r="D2" s="288" t="s">
        <v>125</v>
      </c>
      <c r="E2" s="288" t="s">
        <v>126</v>
      </c>
      <c r="F2" s="288" t="s">
        <v>127</v>
      </c>
      <c r="G2" s="288" t="s">
        <v>128</v>
      </c>
      <c r="H2" s="288" t="s">
        <v>129</v>
      </c>
      <c r="I2" s="288" t="s">
        <v>130</v>
      </c>
      <c r="J2" s="288" t="s">
        <v>131</v>
      </c>
      <c r="K2" s="288" t="s">
        <v>132</v>
      </c>
      <c r="L2" s="288" t="s">
        <v>133</v>
      </c>
      <c r="M2" s="288" t="s">
        <v>134</v>
      </c>
      <c r="N2" s="288" t="s">
        <v>135</v>
      </c>
      <c r="O2" s="288" t="s">
        <v>136</v>
      </c>
      <c r="P2" s="288" t="s">
        <v>137</v>
      </c>
      <c r="Q2" s="288" t="s">
        <v>138</v>
      </c>
      <c r="R2" s="288" t="s">
        <v>139</v>
      </c>
      <c r="S2" s="288" t="s">
        <v>140</v>
      </c>
      <c r="T2" s="288" t="s">
        <v>141</v>
      </c>
      <c r="U2" s="288" t="s">
        <v>142</v>
      </c>
      <c r="V2" s="288" t="s">
        <v>143</v>
      </c>
      <c r="W2" s="288" t="s">
        <v>144</v>
      </c>
      <c r="X2" s="288" t="s">
        <v>145</v>
      </c>
      <c r="Y2" s="288" t="s">
        <v>146</v>
      </c>
      <c r="Z2" s="288" t="s">
        <v>147</v>
      </c>
      <c r="AA2" s="288" t="s">
        <v>148</v>
      </c>
      <c r="AB2" s="288" t="s">
        <v>149</v>
      </c>
      <c r="AC2" s="288" t="s">
        <v>150</v>
      </c>
      <c r="AD2" s="288" t="s">
        <v>151</v>
      </c>
      <c r="AE2" s="288" t="s">
        <v>152</v>
      </c>
      <c r="AF2" s="288" t="s">
        <v>153</v>
      </c>
      <c r="AG2" s="426" t="s">
        <v>26</v>
      </c>
      <c r="AH2" s="457" t="s">
        <v>27</v>
      </c>
    </row>
    <row r="3" spans="1:35" s="4" customFormat="1" ht="12.75" customHeight="1" thickBot="1" x14ac:dyDescent="0.2">
      <c r="A3" s="45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427"/>
      <c r="AH3" s="458"/>
    </row>
    <row r="4" spans="1:35" s="5" customFormat="1" ht="25.5" customHeight="1" thickBot="1" x14ac:dyDescent="0.2">
      <c r="A4" s="15" t="s">
        <v>169</v>
      </c>
      <c r="B4" s="229">
        <v>0.27083333333333331</v>
      </c>
      <c r="C4" s="229">
        <v>0.29166666666666669</v>
      </c>
      <c r="D4" s="229">
        <v>0.38541666666666669</v>
      </c>
      <c r="E4" s="229">
        <v>0.25</v>
      </c>
      <c r="F4" s="229">
        <v>0.29166666666666669</v>
      </c>
      <c r="G4" s="229">
        <v>0.25</v>
      </c>
      <c r="H4" s="229">
        <v>0.29166666666666669</v>
      </c>
      <c r="I4" s="229">
        <v>0.25</v>
      </c>
      <c r="J4" s="229">
        <v>0.29166666666666669</v>
      </c>
      <c r="K4" s="229">
        <v>0.29166666666666669</v>
      </c>
      <c r="L4" s="229">
        <v>0.29166666666666669</v>
      </c>
      <c r="M4" s="229">
        <v>0.20833333333333334</v>
      </c>
      <c r="N4" s="229">
        <v>0.29166666666666669</v>
      </c>
      <c r="O4" s="229">
        <v>0.29166666666666669</v>
      </c>
      <c r="P4" s="229">
        <v>0.23958333333333334</v>
      </c>
      <c r="Q4" s="229">
        <v>0.22916666666666666</v>
      </c>
      <c r="R4" s="229">
        <v>0.29166666666666669</v>
      </c>
      <c r="S4" s="229">
        <v>0.3125</v>
      </c>
      <c r="T4" s="229">
        <v>0.22916666666666666</v>
      </c>
      <c r="U4" s="229">
        <v>0.3125</v>
      </c>
      <c r="V4" s="229">
        <v>0.25</v>
      </c>
      <c r="W4" s="229">
        <v>0.29166666666666669</v>
      </c>
      <c r="X4" s="229"/>
      <c r="Y4" s="229"/>
      <c r="Z4" s="229">
        <v>0.3125</v>
      </c>
      <c r="AA4" s="229">
        <v>0.27083333333333331</v>
      </c>
      <c r="AB4" s="229">
        <v>0.28472222222222221</v>
      </c>
      <c r="AC4" s="229">
        <v>0.29166666666666669</v>
      </c>
      <c r="AD4" s="229">
        <v>0.1875</v>
      </c>
      <c r="AE4" s="229">
        <v>0.29166666666666669</v>
      </c>
      <c r="AF4" s="229"/>
      <c r="AG4" s="232">
        <f>AVERAGE(B4:AF4)</f>
        <v>0.27653769841269843</v>
      </c>
      <c r="AH4" s="147">
        <v>0.29166666666666669</v>
      </c>
      <c r="AI4" s="50" t="s">
        <v>60</v>
      </c>
    </row>
    <row r="5" spans="1:35" s="5" customFormat="1" ht="25.5" customHeight="1" x14ac:dyDescent="0.15">
      <c r="A5" s="382" t="s">
        <v>7</v>
      </c>
      <c r="B5" s="234">
        <v>0.3125</v>
      </c>
      <c r="C5" s="234">
        <v>0.3125</v>
      </c>
      <c r="D5" s="234">
        <v>0.28125</v>
      </c>
      <c r="E5" s="234">
        <v>0.25</v>
      </c>
      <c r="F5" s="234">
        <v>0.20833333333333334</v>
      </c>
      <c r="G5" s="234">
        <v>0.33333333333333331</v>
      </c>
      <c r="H5" s="234">
        <v>0.20833333333333334</v>
      </c>
      <c r="I5" s="234">
        <v>0.29166666666666669</v>
      </c>
      <c r="J5" s="234">
        <v>0.20833333333333334</v>
      </c>
      <c r="K5" s="234">
        <v>0.20833333333333334</v>
      </c>
      <c r="L5" s="234">
        <v>0.33333333333333331</v>
      </c>
      <c r="M5" s="234">
        <v>0.125</v>
      </c>
      <c r="N5" s="234">
        <v>0.20833333333333334</v>
      </c>
      <c r="O5" s="234">
        <v>0.20833333333333334</v>
      </c>
      <c r="P5" s="234">
        <v>0.32291666666666669</v>
      </c>
      <c r="Q5" s="234">
        <v>0.3125</v>
      </c>
      <c r="R5" s="234">
        <v>0.20833333333333334</v>
      </c>
      <c r="S5" s="234">
        <v>0.20833333333333334</v>
      </c>
      <c r="T5" s="234">
        <v>0.3125</v>
      </c>
      <c r="U5" s="234">
        <v>0.20833333333333334</v>
      </c>
      <c r="V5" s="234">
        <v>0.29166666666666669</v>
      </c>
      <c r="W5" s="234">
        <v>0.20833333333333334</v>
      </c>
      <c r="X5" s="234"/>
      <c r="Y5" s="234"/>
      <c r="Z5" s="234">
        <v>0.20833333333333334</v>
      </c>
      <c r="AA5" s="234">
        <v>0.25</v>
      </c>
      <c r="AB5" s="234">
        <v>0.21527777777777779</v>
      </c>
      <c r="AC5" s="234">
        <v>0.20833333333333334</v>
      </c>
      <c r="AD5" s="234">
        <v>0.3125</v>
      </c>
      <c r="AE5" s="234">
        <v>0.20833333333333334</v>
      </c>
      <c r="AF5" s="234"/>
      <c r="AG5" s="236">
        <f>AVERAGE(B5:AF5)</f>
        <v>0.24875992063492056</v>
      </c>
      <c r="AH5" s="148">
        <v>0.20833333333333334</v>
      </c>
      <c r="AI5" s="50" t="s">
        <v>61</v>
      </c>
    </row>
    <row r="6" spans="1:35" s="5" customFormat="1" ht="25.5" customHeight="1" thickBot="1" x14ac:dyDescent="0.2">
      <c r="A6" s="381" t="s">
        <v>9</v>
      </c>
      <c r="B6" s="238">
        <v>1</v>
      </c>
      <c r="C6" s="238"/>
      <c r="D6" s="238">
        <v>1</v>
      </c>
      <c r="E6" s="238">
        <v>1</v>
      </c>
      <c r="F6" s="238">
        <v>1</v>
      </c>
      <c r="G6" s="238"/>
      <c r="H6" s="238">
        <v>1</v>
      </c>
      <c r="I6" s="238">
        <v>1</v>
      </c>
      <c r="J6" s="238">
        <v>1</v>
      </c>
      <c r="K6" s="238">
        <v>1</v>
      </c>
      <c r="L6" s="238">
        <v>1</v>
      </c>
      <c r="M6" s="238"/>
      <c r="N6" s="238">
        <v>1</v>
      </c>
      <c r="O6" s="238">
        <v>1</v>
      </c>
      <c r="P6" s="238">
        <v>1</v>
      </c>
      <c r="Q6" s="238"/>
      <c r="R6" s="238">
        <v>1</v>
      </c>
      <c r="S6" s="238">
        <v>1</v>
      </c>
      <c r="T6" s="238">
        <v>1</v>
      </c>
      <c r="U6" s="238">
        <v>1</v>
      </c>
      <c r="V6" s="238">
        <v>1</v>
      </c>
      <c r="W6" s="238">
        <v>1</v>
      </c>
      <c r="X6" s="238"/>
      <c r="Y6" s="238">
        <v>1</v>
      </c>
      <c r="Z6" s="238">
        <v>1</v>
      </c>
      <c r="AA6" s="238">
        <v>1</v>
      </c>
      <c r="AB6" s="238">
        <v>1</v>
      </c>
      <c r="AC6" s="238">
        <v>1</v>
      </c>
      <c r="AD6" s="238">
        <v>1</v>
      </c>
      <c r="AE6" s="238">
        <v>1</v>
      </c>
      <c r="AF6" s="238"/>
      <c r="AG6" s="240">
        <f>SUM(B6:AF6)</f>
        <v>25</v>
      </c>
      <c r="AH6" s="119" t="s">
        <v>76</v>
      </c>
      <c r="AI6" s="50" t="s">
        <v>62</v>
      </c>
    </row>
    <row r="7" spans="1:35" s="5" customFormat="1" ht="25.5" customHeight="1" x14ac:dyDescent="0.15">
      <c r="A7" s="10" t="s">
        <v>8</v>
      </c>
      <c r="B7" s="242">
        <v>0.3611111111111111</v>
      </c>
      <c r="C7" s="242"/>
      <c r="D7" s="242">
        <v>0.3125</v>
      </c>
      <c r="E7" s="242">
        <v>0.27083333333333331</v>
      </c>
      <c r="F7" s="242">
        <v>0.23611111111111113</v>
      </c>
      <c r="G7" s="242"/>
      <c r="H7" s="242">
        <v>0.23611111111111113</v>
      </c>
      <c r="I7" s="242">
        <v>0.34375</v>
      </c>
      <c r="J7" s="242">
        <v>0.23611111111111113</v>
      </c>
      <c r="K7" s="242">
        <v>0.23611111111111113</v>
      </c>
      <c r="L7" s="242">
        <v>0.39583333333333331</v>
      </c>
      <c r="M7" s="242">
        <v>0.23611111111111113</v>
      </c>
      <c r="N7" s="242">
        <v>0.23611111111111113</v>
      </c>
      <c r="O7" s="242">
        <v>0.25</v>
      </c>
      <c r="P7" s="242">
        <v>0.35416666666666669</v>
      </c>
      <c r="Q7" s="242"/>
      <c r="R7" s="242">
        <v>0.24305555555555555</v>
      </c>
      <c r="S7" s="242">
        <v>0.24305555555555555</v>
      </c>
      <c r="T7" s="242"/>
      <c r="U7" s="242">
        <v>0.23958333333333334</v>
      </c>
      <c r="V7" s="242">
        <v>0.34027777777777773</v>
      </c>
      <c r="W7" s="242">
        <v>0.23958333333333334</v>
      </c>
      <c r="X7" s="242"/>
      <c r="Y7" s="242">
        <v>0.35416666666666669</v>
      </c>
      <c r="Z7" s="242">
        <v>0.26041666666666669</v>
      </c>
      <c r="AA7" s="242">
        <v>0.28472222222222221</v>
      </c>
      <c r="AB7" s="242">
        <v>0.23611111111111113</v>
      </c>
      <c r="AC7" s="242">
        <v>0.22916666666666666</v>
      </c>
      <c r="AD7" s="242"/>
      <c r="AE7" s="242">
        <v>0.25</v>
      </c>
      <c r="AF7" s="242"/>
      <c r="AG7" s="245">
        <f>AVERAGE(B7:AF7)</f>
        <v>0.27604166666666669</v>
      </c>
      <c r="AH7" s="149">
        <v>0.25</v>
      </c>
      <c r="AI7" s="113" t="s">
        <v>118</v>
      </c>
    </row>
    <row r="8" spans="1:35" s="5" customFormat="1" ht="25.5" customHeight="1" x14ac:dyDescent="0.15">
      <c r="A8" s="114" t="s">
        <v>10</v>
      </c>
      <c r="B8" s="117"/>
      <c r="C8" s="117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7"/>
      <c r="U8" s="116"/>
      <c r="V8" s="117"/>
      <c r="W8" s="116"/>
      <c r="X8" s="116"/>
      <c r="Y8" s="117"/>
      <c r="Z8" s="116"/>
      <c r="AA8" s="117"/>
      <c r="AB8" s="116"/>
      <c r="AC8" s="117"/>
      <c r="AD8" s="116"/>
      <c r="AE8" s="116"/>
      <c r="AF8" s="116"/>
      <c r="AG8" s="119"/>
      <c r="AH8" s="119" t="s">
        <v>176</v>
      </c>
    </row>
    <row r="9" spans="1:35" s="5" customFormat="1" ht="14.25" customHeight="1" x14ac:dyDescent="0.15">
      <c r="A9" s="120" t="s">
        <v>16</v>
      </c>
      <c r="B9" s="123"/>
      <c r="C9" s="123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3"/>
      <c r="U9" s="122"/>
      <c r="V9" s="123"/>
      <c r="W9" s="122"/>
      <c r="X9" s="122"/>
      <c r="Y9" s="123"/>
      <c r="Z9" s="122"/>
      <c r="AA9" s="123"/>
      <c r="AB9" s="122"/>
      <c r="AC9" s="123"/>
      <c r="AD9" s="122"/>
      <c r="AE9" s="122"/>
      <c r="AF9" s="122"/>
      <c r="AG9" s="126"/>
      <c r="AH9" s="125" t="s">
        <v>30</v>
      </c>
    </row>
    <row r="10" spans="1:35" s="5" customFormat="1" ht="25.5" customHeight="1" x14ac:dyDescent="0.15">
      <c r="A10" s="114" t="s">
        <v>23</v>
      </c>
      <c r="B10" s="117"/>
      <c r="C10" s="117"/>
      <c r="D10" s="116"/>
      <c r="E10" s="116"/>
      <c r="F10" s="117"/>
      <c r="G10" s="116"/>
      <c r="H10" s="117"/>
      <c r="I10" s="116"/>
      <c r="J10" s="117"/>
      <c r="K10" s="116"/>
      <c r="L10" s="117"/>
      <c r="M10" s="116"/>
      <c r="N10" s="117"/>
      <c r="O10" s="116"/>
      <c r="P10" s="117"/>
      <c r="Q10" s="116"/>
      <c r="R10" s="117"/>
      <c r="S10" s="116"/>
      <c r="T10" s="117"/>
      <c r="U10" s="116"/>
      <c r="V10" s="117"/>
      <c r="W10" s="116"/>
      <c r="X10" s="116"/>
      <c r="Y10" s="117"/>
      <c r="Z10" s="116"/>
      <c r="AA10" s="117"/>
      <c r="AB10" s="116"/>
      <c r="AC10" s="117"/>
      <c r="AD10" s="116"/>
      <c r="AE10" s="116"/>
      <c r="AF10" s="116"/>
      <c r="AG10" s="119"/>
      <c r="AH10" s="119"/>
    </row>
    <row r="11" spans="1:35" s="5" customFormat="1" ht="14.25" customHeight="1" x14ac:dyDescent="0.15">
      <c r="A11" s="127" t="s">
        <v>25</v>
      </c>
      <c r="B11" s="129" t="s">
        <v>24</v>
      </c>
      <c r="C11" s="129" t="s">
        <v>24</v>
      </c>
      <c r="D11" s="129" t="s">
        <v>24</v>
      </c>
      <c r="E11" s="129" t="s">
        <v>24</v>
      </c>
      <c r="F11" s="129" t="s">
        <v>24</v>
      </c>
      <c r="G11" s="129" t="s">
        <v>24</v>
      </c>
      <c r="H11" s="129" t="s">
        <v>24</v>
      </c>
      <c r="I11" s="129" t="s">
        <v>24</v>
      </c>
      <c r="J11" s="129" t="s">
        <v>24</v>
      </c>
      <c r="K11" s="129" t="s">
        <v>24</v>
      </c>
      <c r="L11" s="129" t="s">
        <v>24</v>
      </c>
      <c r="M11" s="129" t="s">
        <v>24</v>
      </c>
      <c r="N11" s="129" t="s">
        <v>24</v>
      </c>
      <c r="O11" s="129" t="s">
        <v>24</v>
      </c>
      <c r="P11" s="129" t="s">
        <v>24</v>
      </c>
      <c r="Q11" s="129" t="s">
        <v>24</v>
      </c>
      <c r="R11" s="129" t="s">
        <v>24</v>
      </c>
      <c r="S11" s="129" t="s">
        <v>24</v>
      </c>
      <c r="T11" s="129" t="s">
        <v>24</v>
      </c>
      <c r="U11" s="129" t="s">
        <v>24</v>
      </c>
      <c r="V11" s="129" t="s">
        <v>24</v>
      </c>
      <c r="W11" s="129" t="s">
        <v>24</v>
      </c>
      <c r="X11" s="129" t="s">
        <v>24</v>
      </c>
      <c r="Y11" s="129" t="s">
        <v>24</v>
      </c>
      <c r="Z11" s="129" t="s">
        <v>24</v>
      </c>
      <c r="AA11" s="129" t="s">
        <v>24</v>
      </c>
      <c r="AB11" s="129" t="s">
        <v>24</v>
      </c>
      <c r="AC11" s="129" t="s">
        <v>24</v>
      </c>
      <c r="AD11" s="129" t="s">
        <v>24</v>
      </c>
      <c r="AE11" s="129" t="s">
        <v>24</v>
      </c>
      <c r="AF11" s="129" t="s">
        <v>24</v>
      </c>
      <c r="AG11" s="130"/>
      <c r="AH11" s="131"/>
    </row>
    <row r="12" spans="1:35" s="5" customFormat="1" ht="14.25" customHeight="1" x14ac:dyDescent="0.15">
      <c r="A12" s="120" t="s">
        <v>16</v>
      </c>
      <c r="B12" s="123"/>
      <c r="C12" s="123"/>
      <c r="D12" s="122"/>
      <c r="E12" s="122"/>
      <c r="F12" s="123"/>
      <c r="G12" s="122"/>
      <c r="H12" s="123"/>
      <c r="I12" s="122"/>
      <c r="J12" s="123"/>
      <c r="K12" s="122"/>
      <c r="L12" s="123"/>
      <c r="M12" s="122"/>
      <c r="N12" s="123"/>
      <c r="O12" s="122"/>
      <c r="P12" s="123"/>
      <c r="Q12" s="122"/>
      <c r="R12" s="123"/>
      <c r="S12" s="122"/>
      <c r="T12" s="123"/>
      <c r="U12" s="122"/>
      <c r="V12" s="123"/>
      <c r="W12" s="122"/>
      <c r="X12" s="122"/>
      <c r="Y12" s="123"/>
      <c r="Z12" s="122"/>
      <c r="AA12" s="123"/>
      <c r="AB12" s="122"/>
      <c r="AC12" s="123"/>
      <c r="AD12" s="122"/>
      <c r="AE12" s="122"/>
      <c r="AF12" s="122"/>
      <c r="AG12" s="126"/>
      <c r="AH12" s="126"/>
    </row>
    <row r="13" spans="1:35" s="5" customFormat="1" ht="25.5" customHeight="1" x14ac:dyDescent="0.15">
      <c r="A13" s="114" t="s">
        <v>178</v>
      </c>
      <c r="B13" s="117"/>
      <c r="C13" s="117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7"/>
      <c r="U13" s="116"/>
      <c r="V13" s="117"/>
      <c r="W13" s="116"/>
      <c r="X13" s="116"/>
      <c r="Y13" s="117"/>
      <c r="Z13" s="116"/>
      <c r="AA13" s="117"/>
      <c r="AB13" s="116"/>
      <c r="AC13" s="117"/>
      <c r="AD13" s="116"/>
      <c r="AE13" s="116"/>
      <c r="AF13" s="116"/>
      <c r="AG13" s="119"/>
      <c r="AH13" s="119"/>
    </row>
    <row r="14" spans="1:35" s="5" customFormat="1" ht="14.25" customHeight="1" x14ac:dyDescent="0.15">
      <c r="A14" s="120" t="s">
        <v>16</v>
      </c>
      <c r="B14" s="123"/>
      <c r="C14" s="123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3"/>
      <c r="U14" s="122"/>
      <c r="V14" s="123"/>
      <c r="W14" s="122"/>
      <c r="X14" s="122"/>
      <c r="Y14" s="123"/>
      <c r="Z14" s="122"/>
      <c r="AA14" s="123"/>
      <c r="AB14" s="122"/>
      <c r="AC14" s="123"/>
      <c r="AD14" s="122"/>
      <c r="AE14" s="122"/>
      <c r="AF14" s="122"/>
      <c r="AG14" s="126"/>
      <c r="AH14" s="126"/>
    </row>
    <row r="15" spans="1:35" s="5" customFormat="1" ht="25.5" customHeight="1" thickBot="1" x14ac:dyDescent="0.2">
      <c r="A15" s="11" t="s">
        <v>11</v>
      </c>
      <c r="B15" s="351">
        <v>0.66666666666666663</v>
      </c>
      <c r="C15" s="351">
        <v>0.76041666666666663</v>
      </c>
      <c r="D15" s="351">
        <v>0.8125</v>
      </c>
      <c r="E15" s="351">
        <v>0.77083333333333337</v>
      </c>
      <c r="F15" s="351"/>
      <c r="G15" s="351"/>
      <c r="H15" s="351">
        <v>0.77083333333333337</v>
      </c>
      <c r="I15" s="351">
        <v>0.79166666666666663</v>
      </c>
      <c r="J15" s="351">
        <v>0.79166666666666663</v>
      </c>
      <c r="K15" s="351">
        <v>0.75</v>
      </c>
      <c r="L15" s="351">
        <v>0.79166666666666663</v>
      </c>
      <c r="M15" s="351">
        <v>0.77083333333333337</v>
      </c>
      <c r="N15" s="351">
        <v>0.79166666666666663</v>
      </c>
      <c r="O15" s="351">
        <v>0.70833333333333337</v>
      </c>
      <c r="P15" s="351"/>
      <c r="Q15" s="351"/>
      <c r="R15" s="351">
        <v>0.79166666666666663</v>
      </c>
      <c r="S15" s="351">
        <v>0.78472222222222221</v>
      </c>
      <c r="T15" s="363"/>
      <c r="U15" s="351">
        <v>0.86805555555555547</v>
      </c>
      <c r="V15" s="351">
        <v>0.79166666666666663</v>
      </c>
      <c r="W15" s="351">
        <v>0.76388888888888884</v>
      </c>
      <c r="X15" s="351"/>
      <c r="Y15" s="351">
        <v>0.80208333333333337</v>
      </c>
      <c r="Z15" s="351">
        <v>0.73611111111111116</v>
      </c>
      <c r="AA15" s="351">
        <v>0.79166666666666663</v>
      </c>
      <c r="AB15" s="351">
        <v>0.8125</v>
      </c>
      <c r="AC15" s="351">
        <v>0.83333333333333337</v>
      </c>
      <c r="AD15" s="351">
        <v>0.77083333333333337</v>
      </c>
      <c r="AE15" s="351"/>
      <c r="AF15" s="351"/>
      <c r="AG15" s="246">
        <f>AVERAGE(B15:AF15)</f>
        <v>0.77928743961352642</v>
      </c>
      <c r="AH15" s="150">
        <v>0.8125</v>
      </c>
      <c r="AI15" s="113" t="s">
        <v>119</v>
      </c>
    </row>
    <row r="16" spans="1:35" s="5" customFormat="1" ht="25.5" customHeight="1" thickBot="1" x14ac:dyDescent="0.2">
      <c r="A16" s="13" t="s">
        <v>170</v>
      </c>
      <c r="B16" s="352">
        <v>0.30555555555555552</v>
      </c>
      <c r="C16" s="352">
        <v>0.38541666666666669</v>
      </c>
      <c r="D16" s="352">
        <v>0.45833333333333331</v>
      </c>
      <c r="E16" s="352">
        <v>0.47916666666666669</v>
      </c>
      <c r="F16" s="352">
        <v>0.33333333333333331</v>
      </c>
      <c r="G16" s="352">
        <v>0.33333333333333331</v>
      </c>
      <c r="H16" s="352">
        <v>0.49305555555555558</v>
      </c>
      <c r="I16" s="352">
        <v>0.40625</v>
      </c>
      <c r="J16" s="352">
        <v>0.47222222222222227</v>
      </c>
      <c r="K16" s="352">
        <v>0.47222222222222227</v>
      </c>
      <c r="L16" s="352">
        <v>0.35416666666666669</v>
      </c>
      <c r="M16" s="352">
        <v>0.57638888888888895</v>
      </c>
      <c r="N16" s="352">
        <v>0.51388888888888895</v>
      </c>
      <c r="O16" s="352">
        <v>0.41666666666666669</v>
      </c>
      <c r="P16" s="352">
        <v>0.125</v>
      </c>
      <c r="Q16" s="352"/>
      <c r="R16" s="352">
        <v>0.50694444444444442</v>
      </c>
      <c r="S16" s="352">
        <v>0.5</v>
      </c>
      <c r="T16" s="352">
        <v>0.16666666666666666</v>
      </c>
      <c r="U16" s="352">
        <v>0.58680555555555558</v>
      </c>
      <c r="V16" s="352">
        <v>0.4201388888888889</v>
      </c>
      <c r="W16" s="352">
        <v>0.4201388888888889</v>
      </c>
      <c r="X16" s="352">
        <v>0.33333333333333331</v>
      </c>
      <c r="Y16" s="352">
        <v>0.40625</v>
      </c>
      <c r="Z16" s="352">
        <v>0.43402777777777773</v>
      </c>
      <c r="AA16" s="352">
        <v>0.46527777777777773</v>
      </c>
      <c r="AB16" s="352">
        <v>0.53472222222222221</v>
      </c>
      <c r="AC16" s="352">
        <v>0.5625</v>
      </c>
      <c r="AD16" s="352">
        <v>0.20833333333333334</v>
      </c>
      <c r="AE16" s="352">
        <v>8.3333333333333329E-2</v>
      </c>
      <c r="AF16" s="352"/>
      <c r="AG16" s="248">
        <f>SUM(B16:AF16)</f>
        <v>11.753472222222227</v>
      </c>
      <c r="AH16" s="151">
        <v>0.5</v>
      </c>
      <c r="AI16" s="113" t="s">
        <v>154</v>
      </c>
    </row>
    <row r="17" spans="1:35" s="5" customFormat="1" ht="25.5" customHeight="1" x14ac:dyDescent="0.15">
      <c r="A17" s="132" t="s">
        <v>174</v>
      </c>
      <c r="B17" s="135"/>
      <c r="C17" s="135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5"/>
      <c r="U17" s="134"/>
      <c r="V17" s="135"/>
      <c r="W17" s="134"/>
      <c r="X17" s="134"/>
      <c r="Y17" s="135"/>
      <c r="Z17" s="134"/>
      <c r="AA17" s="135"/>
      <c r="AB17" s="134"/>
      <c r="AC17" s="135"/>
      <c r="AD17" s="134"/>
      <c r="AE17" s="134"/>
      <c r="AF17" s="134"/>
      <c r="AG17" s="137"/>
      <c r="AH17" s="343" t="s">
        <v>177</v>
      </c>
    </row>
    <row r="18" spans="1:35" s="5" customFormat="1" ht="25.5" customHeight="1" x14ac:dyDescent="0.15">
      <c r="A18" s="7" t="s">
        <v>13</v>
      </c>
      <c r="B18" s="250">
        <v>1</v>
      </c>
      <c r="C18" s="250">
        <v>1</v>
      </c>
      <c r="D18" s="250"/>
      <c r="E18" s="250"/>
      <c r="F18" s="250">
        <v>1</v>
      </c>
      <c r="G18" s="250">
        <v>1</v>
      </c>
      <c r="H18" s="250">
        <v>1</v>
      </c>
      <c r="I18" s="250">
        <v>1</v>
      </c>
      <c r="J18" s="250">
        <v>1</v>
      </c>
      <c r="K18" s="250">
        <v>1</v>
      </c>
      <c r="L18" s="250"/>
      <c r="M18" s="250">
        <v>1</v>
      </c>
      <c r="N18" s="250">
        <v>1</v>
      </c>
      <c r="O18" s="250">
        <v>1</v>
      </c>
      <c r="P18" s="250">
        <v>1</v>
      </c>
      <c r="Q18" s="250">
        <v>1</v>
      </c>
      <c r="R18" s="250">
        <v>1</v>
      </c>
      <c r="S18" s="250">
        <v>1</v>
      </c>
      <c r="T18" s="250">
        <v>1</v>
      </c>
      <c r="U18" s="250"/>
      <c r="V18" s="250">
        <v>1</v>
      </c>
      <c r="W18" s="250">
        <v>1</v>
      </c>
      <c r="X18" s="250">
        <v>1</v>
      </c>
      <c r="Y18" s="250"/>
      <c r="Z18" s="250">
        <v>1</v>
      </c>
      <c r="AA18" s="250">
        <v>1</v>
      </c>
      <c r="AB18" s="250"/>
      <c r="AC18" s="250">
        <v>1</v>
      </c>
      <c r="AD18" s="250"/>
      <c r="AE18" s="250">
        <v>1</v>
      </c>
      <c r="AF18" s="250"/>
      <c r="AG18" s="252">
        <f>SUM(B18:AF18)</f>
        <v>23</v>
      </c>
      <c r="AH18" s="138" t="s">
        <v>172</v>
      </c>
    </row>
    <row r="19" spans="1:35" s="5" customFormat="1" ht="25.5" customHeight="1" x14ac:dyDescent="0.15">
      <c r="A19" s="7" t="s">
        <v>12</v>
      </c>
      <c r="B19" s="354"/>
      <c r="C19" s="354"/>
      <c r="D19" s="354">
        <v>87.4</v>
      </c>
      <c r="E19" s="354"/>
      <c r="F19" s="354"/>
      <c r="G19" s="354">
        <v>87.1</v>
      </c>
      <c r="H19" s="354">
        <v>86.1</v>
      </c>
      <c r="I19" s="354"/>
      <c r="J19" s="354"/>
      <c r="K19" s="354">
        <v>86.8</v>
      </c>
      <c r="L19" s="354"/>
      <c r="M19" s="354">
        <v>86.2</v>
      </c>
      <c r="N19" s="354">
        <v>86.1</v>
      </c>
      <c r="O19" s="354">
        <v>85.3</v>
      </c>
      <c r="P19" s="354"/>
      <c r="Q19" s="354"/>
      <c r="R19" s="354"/>
      <c r="S19" s="354">
        <v>87.1</v>
      </c>
      <c r="T19" s="354"/>
      <c r="U19" s="354"/>
      <c r="V19" s="354">
        <v>86.6</v>
      </c>
      <c r="W19" s="354"/>
      <c r="X19" s="354"/>
      <c r="Y19" s="354">
        <v>87.7</v>
      </c>
      <c r="Z19" s="354">
        <v>86.5</v>
      </c>
      <c r="AA19" s="354">
        <v>87.1</v>
      </c>
      <c r="AB19" s="354">
        <v>86.5</v>
      </c>
      <c r="AC19" s="354"/>
      <c r="AD19" s="354">
        <v>86</v>
      </c>
      <c r="AE19" s="354"/>
      <c r="AF19" s="354"/>
      <c r="AG19" s="265">
        <f>AVERAGE(B19:AF19)</f>
        <v>86.607142857142861</v>
      </c>
      <c r="AH19" s="140" t="s">
        <v>157</v>
      </c>
      <c r="AI19" s="50" t="s">
        <v>66</v>
      </c>
    </row>
    <row r="20" spans="1:35" s="5" customFormat="1" ht="14.25" customHeight="1" x14ac:dyDescent="0.15">
      <c r="A20" s="428" t="s">
        <v>17</v>
      </c>
      <c r="B20" s="350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66" t="e">
        <f>AVERAGE(B20:AF20)</f>
        <v>#DIV/0!</v>
      </c>
      <c r="AH20" s="119">
        <v>135</v>
      </c>
      <c r="AI20" s="50" t="s">
        <v>69</v>
      </c>
    </row>
    <row r="21" spans="1:35" s="5" customFormat="1" ht="14.25" customHeight="1" x14ac:dyDescent="0.15">
      <c r="A21" s="429"/>
      <c r="B21" s="355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6" t="e">
        <f>AVERAGE(B21:AF21)</f>
        <v>#DIV/0!</v>
      </c>
      <c r="AH21" s="126">
        <v>85</v>
      </c>
      <c r="AI21" s="50" t="s">
        <v>68</v>
      </c>
    </row>
    <row r="22" spans="1:35" s="5" customFormat="1" ht="14.25" customHeight="1" x14ac:dyDescent="0.15">
      <c r="A22" s="139" t="s">
        <v>179</v>
      </c>
      <c r="B22" s="344"/>
      <c r="C22" s="344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4"/>
      <c r="U22" s="345"/>
      <c r="V22" s="344"/>
      <c r="W22" s="345"/>
      <c r="X22" s="345"/>
      <c r="Y22" s="344"/>
      <c r="Z22" s="345"/>
      <c r="AA22" s="344"/>
      <c r="AB22" s="345"/>
      <c r="AC22" s="344"/>
      <c r="AD22" s="345"/>
      <c r="AE22" s="345"/>
      <c r="AF22" s="345"/>
      <c r="AG22" s="161"/>
      <c r="AH22" s="140" t="s">
        <v>29</v>
      </c>
    </row>
    <row r="23" spans="1:35" s="5" customFormat="1" ht="14.25" customHeight="1" x14ac:dyDescent="0.15">
      <c r="A23" s="430" t="s">
        <v>159</v>
      </c>
      <c r="B23" s="238"/>
      <c r="C23" s="238">
        <v>1</v>
      </c>
      <c r="D23" s="238">
        <v>1</v>
      </c>
      <c r="E23" s="238">
        <v>1</v>
      </c>
      <c r="F23" s="238"/>
      <c r="G23" s="238">
        <v>1</v>
      </c>
      <c r="H23" s="238">
        <v>1</v>
      </c>
      <c r="I23" s="238">
        <v>1</v>
      </c>
      <c r="J23" s="238">
        <v>1</v>
      </c>
      <c r="K23" s="238"/>
      <c r="L23" s="238">
        <v>1</v>
      </c>
      <c r="M23" s="238">
        <v>1</v>
      </c>
      <c r="N23" s="238">
        <v>1</v>
      </c>
      <c r="O23" s="238"/>
      <c r="P23" s="238"/>
      <c r="Q23" s="238">
        <v>1</v>
      </c>
      <c r="R23" s="238">
        <v>1</v>
      </c>
      <c r="S23" s="238"/>
      <c r="T23" s="238"/>
      <c r="U23" s="238"/>
      <c r="V23" s="238">
        <v>1</v>
      </c>
      <c r="W23" s="238">
        <v>1</v>
      </c>
      <c r="X23" s="238"/>
      <c r="Y23" s="238">
        <v>1</v>
      </c>
      <c r="Z23" s="238"/>
      <c r="AA23" s="238">
        <v>1</v>
      </c>
      <c r="AB23" s="238">
        <v>1</v>
      </c>
      <c r="AC23" s="238"/>
      <c r="AD23" s="238">
        <v>1</v>
      </c>
      <c r="AE23" s="238">
        <v>1</v>
      </c>
      <c r="AF23" s="238"/>
      <c r="AG23" s="266">
        <f>SUM(B23:AF23)</f>
        <v>19</v>
      </c>
      <c r="AH23" s="119">
        <v>15</v>
      </c>
      <c r="AI23" s="50" t="s">
        <v>166</v>
      </c>
    </row>
    <row r="24" spans="1:35" s="5" customFormat="1" ht="14.25" customHeight="1" x14ac:dyDescent="0.15">
      <c r="A24" s="431"/>
      <c r="B24" s="254"/>
      <c r="C24" s="254">
        <v>1</v>
      </c>
      <c r="D24" s="254">
        <v>1</v>
      </c>
      <c r="E24" s="254">
        <v>1</v>
      </c>
      <c r="F24" s="254"/>
      <c r="G24" s="254">
        <v>1</v>
      </c>
      <c r="H24" s="254">
        <v>1</v>
      </c>
      <c r="I24" s="254">
        <v>1</v>
      </c>
      <c r="J24" s="254">
        <v>1</v>
      </c>
      <c r="K24" s="254"/>
      <c r="L24" s="254">
        <v>1</v>
      </c>
      <c r="M24" s="254">
        <v>1</v>
      </c>
      <c r="N24" s="254">
        <v>1</v>
      </c>
      <c r="O24" s="254"/>
      <c r="P24" s="254"/>
      <c r="Q24" s="254">
        <v>1</v>
      </c>
      <c r="R24" s="254">
        <v>1</v>
      </c>
      <c r="S24" s="254"/>
      <c r="T24" s="254"/>
      <c r="U24" s="254"/>
      <c r="V24" s="254">
        <v>1</v>
      </c>
      <c r="W24" s="254">
        <v>1</v>
      </c>
      <c r="X24" s="254"/>
      <c r="Y24" s="254">
        <v>1</v>
      </c>
      <c r="Z24" s="254"/>
      <c r="AA24" s="254">
        <v>1</v>
      </c>
      <c r="AB24" s="254">
        <v>1</v>
      </c>
      <c r="AC24" s="254"/>
      <c r="AD24" s="254">
        <v>1</v>
      </c>
      <c r="AE24" s="254">
        <v>1</v>
      </c>
      <c r="AF24" s="254"/>
      <c r="AG24" s="325">
        <f>SUM(B24:AF24)</f>
        <v>19</v>
      </c>
      <c r="AH24" s="126" t="s">
        <v>29</v>
      </c>
      <c r="AI24" s="50" t="s">
        <v>167</v>
      </c>
    </row>
    <row r="25" spans="1:35" s="5" customFormat="1" ht="25.5" customHeight="1" x14ac:dyDescent="0.15">
      <c r="A25" s="299" t="s">
        <v>158</v>
      </c>
      <c r="B25" s="250"/>
      <c r="C25" s="250"/>
      <c r="D25" s="250"/>
      <c r="E25" s="324">
        <v>2.0833333333333332E-2</v>
      </c>
      <c r="F25" s="324"/>
      <c r="G25" s="250"/>
      <c r="H25" s="250"/>
      <c r="I25" s="250"/>
      <c r="J25" s="250"/>
      <c r="K25" s="250"/>
      <c r="L25" s="250"/>
      <c r="M25" s="324">
        <v>8.3333333333333329E-2</v>
      </c>
      <c r="N25" s="250"/>
      <c r="O25" s="250"/>
      <c r="P25" s="250"/>
      <c r="Q25" s="250"/>
      <c r="R25" s="250"/>
      <c r="S25" s="250"/>
      <c r="T25" s="324">
        <v>0.16666666666666666</v>
      </c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327">
        <f>SUM(B25:AF25)</f>
        <v>0.27083333333333331</v>
      </c>
      <c r="AH25" s="138" t="s">
        <v>173</v>
      </c>
    </row>
    <row r="26" spans="1:35" s="5" customFormat="1" ht="25.5" customHeight="1" x14ac:dyDescent="0.15">
      <c r="A26" s="299" t="s">
        <v>175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>
        <v>1</v>
      </c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383">
        <f>SUM(B26:AF26)</f>
        <v>1</v>
      </c>
      <c r="AH26" s="138" t="s">
        <v>76</v>
      </c>
    </row>
    <row r="27" spans="1:35" s="5" customFormat="1" ht="25.5" customHeight="1" thickBot="1" x14ac:dyDescent="0.2">
      <c r="A27" s="7" t="s">
        <v>14</v>
      </c>
      <c r="B27" s="258">
        <v>1.0208333333333333</v>
      </c>
      <c r="C27" s="258">
        <v>0.89583333333333337</v>
      </c>
      <c r="D27" s="258">
        <v>1</v>
      </c>
      <c r="E27" s="258">
        <v>0.91666666666666663</v>
      </c>
      <c r="F27" s="258">
        <v>1.0833333333333333</v>
      </c>
      <c r="G27" s="258">
        <v>0.91666666666666663</v>
      </c>
      <c r="H27" s="258">
        <v>1.0416666666666667</v>
      </c>
      <c r="I27" s="258">
        <v>0.91666666666666663</v>
      </c>
      <c r="J27" s="258">
        <v>0.91666666666666663</v>
      </c>
      <c r="K27" s="258">
        <v>1.0416666666666667</v>
      </c>
      <c r="L27" s="258">
        <v>0.91666666666666663</v>
      </c>
      <c r="M27" s="258">
        <v>0.91666666666666663</v>
      </c>
      <c r="N27" s="258">
        <v>0.91666666666666663</v>
      </c>
      <c r="O27" s="258">
        <v>1.0833333333333333</v>
      </c>
      <c r="P27" s="258">
        <v>1.0833333333333333</v>
      </c>
      <c r="Q27" s="258">
        <v>0.91666666666666663</v>
      </c>
      <c r="R27" s="258">
        <v>0.89583333333333337</v>
      </c>
      <c r="S27" s="258">
        <v>1.0833333333333333</v>
      </c>
      <c r="T27" s="258">
        <v>0.89583333333333337</v>
      </c>
      <c r="U27" s="258">
        <v>1.0416666666666667</v>
      </c>
      <c r="V27" s="258">
        <v>0.91666666666666663</v>
      </c>
      <c r="W27" s="258"/>
      <c r="X27" s="258"/>
      <c r="Y27" s="258">
        <v>0.89583333333333337</v>
      </c>
      <c r="Z27" s="258">
        <v>0.97916666666666663</v>
      </c>
      <c r="AA27" s="258">
        <v>0.93055555555555547</v>
      </c>
      <c r="AB27" s="258">
        <v>0.91666666666666663</v>
      </c>
      <c r="AC27" s="258">
        <v>1.125</v>
      </c>
      <c r="AD27" s="258">
        <v>0.91666666666666663</v>
      </c>
      <c r="AE27" s="258">
        <v>0.91666666666666663</v>
      </c>
      <c r="AF27" s="258"/>
      <c r="AG27" s="326">
        <f>AVERAGE(B27:AF27)</f>
        <v>0.96775793650793662</v>
      </c>
      <c r="AH27" s="152">
        <v>0.91666666666666663</v>
      </c>
      <c r="AI27" s="50" t="s">
        <v>67</v>
      </c>
    </row>
    <row r="28" spans="1:35" s="5" customFormat="1" ht="25.5" customHeight="1" thickBot="1" x14ac:dyDescent="0.2">
      <c r="A28" s="15" t="s">
        <v>171</v>
      </c>
      <c r="B28" s="358">
        <v>0.35416666666666669</v>
      </c>
      <c r="C28" s="358">
        <v>0.13541666666666666</v>
      </c>
      <c r="D28" s="358">
        <v>0.1875</v>
      </c>
      <c r="E28" s="358">
        <v>0.125</v>
      </c>
      <c r="F28" s="358"/>
      <c r="G28" s="358"/>
      <c r="H28" s="358">
        <v>0.27083333333333331</v>
      </c>
      <c r="I28" s="358">
        <v>0.125</v>
      </c>
      <c r="J28" s="358">
        <v>0.125</v>
      </c>
      <c r="K28" s="358">
        <v>0.29166666666666669</v>
      </c>
      <c r="L28" s="358">
        <v>0.125</v>
      </c>
      <c r="M28" s="358">
        <v>0.14583333333333334</v>
      </c>
      <c r="N28" s="358">
        <v>0.125</v>
      </c>
      <c r="O28" s="358"/>
      <c r="P28" s="358"/>
      <c r="Q28" s="358"/>
      <c r="R28" s="358">
        <v>0.10416666666666667</v>
      </c>
      <c r="S28" s="358">
        <v>0.2986111111111111</v>
      </c>
      <c r="T28" s="358"/>
      <c r="U28" s="358">
        <v>0.17361111111111113</v>
      </c>
      <c r="V28" s="358">
        <v>0.125</v>
      </c>
      <c r="W28" s="358"/>
      <c r="X28" s="358"/>
      <c r="Y28" s="358">
        <v>9.375E-2</v>
      </c>
      <c r="Z28" s="358">
        <v>0.24305555555555555</v>
      </c>
      <c r="AA28" s="358">
        <v>0.1388888888888889</v>
      </c>
      <c r="AB28" s="358">
        <v>0.10416666666666667</v>
      </c>
      <c r="AC28" s="358">
        <v>0.29166666666666669</v>
      </c>
      <c r="AD28" s="358">
        <v>0.14583333333333334</v>
      </c>
      <c r="AE28" s="358"/>
      <c r="AF28" s="358"/>
      <c r="AG28" s="248">
        <f>AVERAGE(B28:AF28)</f>
        <v>0.17757936507936506</v>
      </c>
      <c r="AH28" s="147">
        <v>0.10416666666666667</v>
      </c>
      <c r="AI28" s="113" t="s">
        <v>120</v>
      </c>
    </row>
    <row r="29" spans="1:35" s="5" customFormat="1" ht="25.5" customHeight="1" x14ac:dyDescent="0.15">
      <c r="A29" s="141" t="s">
        <v>21</v>
      </c>
      <c r="B29" s="144"/>
      <c r="C29" s="144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4"/>
      <c r="U29" s="143"/>
      <c r="V29" s="144"/>
      <c r="W29" s="143"/>
      <c r="X29" s="143"/>
      <c r="Y29" s="144"/>
      <c r="Z29" s="143"/>
      <c r="AA29" s="144"/>
      <c r="AB29" s="143"/>
      <c r="AC29" s="144"/>
      <c r="AD29" s="143"/>
      <c r="AE29" s="143"/>
      <c r="AF29" s="143"/>
      <c r="AG29" s="346"/>
      <c r="AH29" s="146"/>
    </row>
    <row r="30" spans="1:35" s="2" customFormat="1" ht="26.25" customHeight="1" x14ac:dyDescent="0.1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</sheetData>
  <mergeCells count="5">
    <mergeCell ref="A2:A3"/>
    <mergeCell ref="AG2:AG3"/>
    <mergeCell ref="AH2:AH3"/>
    <mergeCell ref="A20:A21"/>
    <mergeCell ref="A23:A24"/>
  </mergeCells>
  <phoneticPr fontId="2"/>
  <pageMargins left="0.51181102362204722" right="0.11811023622047245" top="0.23622047244094491" bottom="0.23622047244094491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30"/>
  <sheetViews>
    <sheetView zoomScale="85" zoomScaleNormal="85" workbookViewId="0">
      <selection activeCell="AI18" sqref="AI18"/>
    </sheetView>
  </sheetViews>
  <sheetFormatPr defaultColWidth="7.5" defaultRowHeight="26.25" customHeight="1" x14ac:dyDescent="0.15"/>
  <cols>
    <col min="1" max="1" width="10.25" customWidth="1"/>
    <col min="2" max="32" width="7.125" customWidth="1"/>
    <col min="33" max="34" width="9.75" customWidth="1"/>
    <col min="35" max="35" width="28.125" customWidth="1"/>
  </cols>
  <sheetData>
    <row r="1" spans="1:35" s="2" customFormat="1" ht="23.25" x14ac:dyDescent="0.2">
      <c r="A1" s="3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55"/>
      <c r="V1" s="55"/>
      <c r="W1" s="56"/>
      <c r="X1" s="57"/>
      <c r="Y1" s="57"/>
      <c r="Z1" s="57" t="s">
        <v>74</v>
      </c>
      <c r="AA1" s="359">
        <v>30</v>
      </c>
      <c r="AB1" s="57" t="s">
        <v>75</v>
      </c>
      <c r="AC1" s="359">
        <v>1</v>
      </c>
      <c r="AD1" s="272" t="s">
        <v>72</v>
      </c>
      <c r="AE1" s="360">
        <f>AG1/AA1</f>
        <v>0.4245370370370371</v>
      </c>
      <c r="AF1" s="272" t="s">
        <v>73</v>
      </c>
      <c r="AG1" s="360">
        <f>AG16</f>
        <v>12.736111111111112</v>
      </c>
      <c r="AH1" s="57"/>
    </row>
    <row r="2" spans="1:35" s="4" customFormat="1" ht="20.25" customHeight="1" x14ac:dyDescent="0.15">
      <c r="A2" s="452">
        <v>2016</v>
      </c>
      <c r="B2" s="288" t="s">
        <v>123</v>
      </c>
      <c r="C2" s="288" t="s">
        <v>124</v>
      </c>
      <c r="D2" s="288" t="s">
        <v>125</v>
      </c>
      <c r="E2" s="288" t="s">
        <v>126</v>
      </c>
      <c r="F2" s="288" t="s">
        <v>127</v>
      </c>
      <c r="G2" s="288" t="s">
        <v>128</v>
      </c>
      <c r="H2" s="288" t="s">
        <v>129</v>
      </c>
      <c r="I2" s="288" t="s">
        <v>130</v>
      </c>
      <c r="J2" s="288" t="s">
        <v>131</v>
      </c>
      <c r="K2" s="288" t="s">
        <v>132</v>
      </c>
      <c r="L2" s="288" t="s">
        <v>133</v>
      </c>
      <c r="M2" s="288" t="s">
        <v>134</v>
      </c>
      <c r="N2" s="288" t="s">
        <v>135</v>
      </c>
      <c r="O2" s="288" t="s">
        <v>136</v>
      </c>
      <c r="P2" s="288" t="s">
        <v>137</v>
      </c>
      <c r="Q2" s="288" t="s">
        <v>138</v>
      </c>
      <c r="R2" s="288" t="s">
        <v>139</v>
      </c>
      <c r="S2" s="288" t="s">
        <v>140</v>
      </c>
      <c r="T2" s="288" t="s">
        <v>141</v>
      </c>
      <c r="U2" s="288" t="s">
        <v>142</v>
      </c>
      <c r="V2" s="288" t="s">
        <v>143</v>
      </c>
      <c r="W2" s="288" t="s">
        <v>144</v>
      </c>
      <c r="X2" s="288" t="s">
        <v>145</v>
      </c>
      <c r="Y2" s="288" t="s">
        <v>146</v>
      </c>
      <c r="Z2" s="288" t="s">
        <v>147</v>
      </c>
      <c r="AA2" s="288" t="s">
        <v>148</v>
      </c>
      <c r="AB2" s="288" t="s">
        <v>149</v>
      </c>
      <c r="AC2" s="288" t="s">
        <v>150</v>
      </c>
      <c r="AD2" s="288" t="s">
        <v>151</v>
      </c>
      <c r="AE2" s="288" t="s">
        <v>152</v>
      </c>
      <c r="AF2" s="288" t="s">
        <v>153</v>
      </c>
      <c r="AG2" s="426" t="s">
        <v>26</v>
      </c>
      <c r="AH2" s="457" t="s">
        <v>27</v>
      </c>
    </row>
    <row r="3" spans="1:35" s="4" customFormat="1" ht="12.75" customHeight="1" thickBot="1" x14ac:dyDescent="0.2">
      <c r="A3" s="45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427"/>
      <c r="AH3" s="458"/>
    </row>
    <row r="4" spans="1:35" s="5" customFormat="1" ht="25.5" customHeight="1" thickBot="1" x14ac:dyDescent="0.2">
      <c r="A4" s="15" t="s">
        <v>169</v>
      </c>
      <c r="B4" s="229">
        <v>0.29166666666666669</v>
      </c>
      <c r="C4" s="229">
        <v>0.25</v>
      </c>
      <c r="D4" s="229">
        <v>0.27777777777777779</v>
      </c>
      <c r="E4" s="229">
        <v>0.29166666666666669</v>
      </c>
      <c r="F4" s="229">
        <v>0.25</v>
      </c>
      <c r="G4" s="229">
        <v>0.29166666666666669</v>
      </c>
      <c r="H4" s="229">
        <v>0.20833333333333334</v>
      </c>
      <c r="I4" s="229">
        <v>0.3125</v>
      </c>
      <c r="J4" s="229">
        <v>0.29166666666666669</v>
      </c>
      <c r="K4" s="229">
        <v>0.26041666666666669</v>
      </c>
      <c r="L4" s="229">
        <v>0.27083333333333331</v>
      </c>
      <c r="M4" s="229">
        <v>0.3125</v>
      </c>
      <c r="N4" s="229">
        <v>0.25694444444444448</v>
      </c>
      <c r="O4" s="229">
        <v>0.27083333333333331</v>
      </c>
      <c r="P4" s="229">
        <v>0.23611111111111113</v>
      </c>
      <c r="Q4" s="229">
        <v>0.29166666666666669</v>
      </c>
      <c r="R4" s="229">
        <v>0.30555555555555552</v>
      </c>
      <c r="S4" s="229">
        <v>0.27083333333333331</v>
      </c>
      <c r="T4" s="229">
        <v>0.25</v>
      </c>
      <c r="U4" s="229">
        <v>0.29166666666666669</v>
      </c>
      <c r="V4" s="229">
        <v>0.29166666666666669</v>
      </c>
      <c r="W4" s="229">
        <v>0.29166666666666669</v>
      </c>
      <c r="X4" s="229">
        <v>0.35416666666666669</v>
      </c>
      <c r="Y4" s="229">
        <v>0.33333333333333331</v>
      </c>
      <c r="Z4" s="229">
        <v>0.29166666666666669</v>
      </c>
      <c r="AA4" s="229">
        <v>0.29166666666666669</v>
      </c>
      <c r="AB4" s="229">
        <v>0.33333333333333331</v>
      </c>
      <c r="AC4" s="229">
        <v>0.29166666666666669</v>
      </c>
      <c r="AD4" s="229">
        <v>0.29166666666666669</v>
      </c>
      <c r="AE4" s="229">
        <v>0.29166666666666669</v>
      </c>
      <c r="AF4" s="229">
        <v>0.22916666666666666</v>
      </c>
      <c r="AG4" s="232">
        <f>AVERAGE(B4:AF4)</f>
        <v>0.28304211469534052</v>
      </c>
      <c r="AH4" s="147">
        <v>0.29166666666666669</v>
      </c>
      <c r="AI4" s="50" t="s">
        <v>60</v>
      </c>
    </row>
    <row r="5" spans="1:35" s="5" customFormat="1" ht="25.5" customHeight="1" x14ac:dyDescent="0.15">
      <c r="A5" s="379" t="s">
        <v>7</v>
      </c>
      <c r="B5" s="234">
        <v>0.20833333333333334</v>
      </c>
      <c r="C5" s="234">
        <v>0.25</v>
      </c>
      <c r="D5" s="234">
        <v>0.21527777777777779</v>
      </c>
      <c r="E5" s="234">
        <v>0.20833333333333334</v>
      </c>
      <c r="F5" s="234">
        <v>0.25</v>
      </c>
      <c r="G5" s="234">
        <v>0.29166666666666669</v>
      </c>
      <c r="H5" s="234">
        <v>0.22916666666666666</v>
      </c>
      <c r="I5" s="234">
        <v>0.33333333333333331</v>
      </c>
      <c r="J5" s="234">
        <v>0.3125</v>
      </c>
      <c r="K5" s="234">
        <v>0.28125</v>
      </c>
      <c r="L5" s="234">
        <v>0.29166666666666669</v>
      </c>
      <c r="M5" s="234">
        <v>0.3125</v>
      </c>
      <c r="N5" s="234">
        <v>0.21527777777777779</v>
      </c>
      <c r="O5" s="234">
        <v>0.3125</v>
      </c>
      <c r="P5" s="234">
        <v>0.13194444444444445</v>
      </c>
      <c r="Q5" s="234">
        <v>0.3125</v>
      </c>
      <c r="R5" s="234">
        <v>0.20833333333333334</v>
      </c>
      <c r="S5" s="234">
        <v>0.27083333333333331</v>
      </c>
      <c r="T5" s="234">
        <v>0.33333333333333331</v>
      </c>
      <c r="U5" s="234">
        <v>0.25</v>
      </c>
      <c r="V5" s="234">
        <v>0.20833333333333334</v>
      </c>
      <c r="W5" s="234">
        <v>0.29166666666666669</v>
      </c>
      <c r="X5" s="234">
        <v>0.27083333333333331</v>
      </c>
      <c r="Y5" s="234">
        <v>0.33333333333333331</v>
      </c>
      <c r="Z5" s="234">
        <v>0.20833333333333334</v>
      </c>
      <c r="AA5" s="234">
        <v>0.20833333333333334</v>
      </c>
      <c r="AB5" s="234">
        <v>0.33333333333333331</v>
      </c>
      <c r="AC5" s="234">
        <v>0.20833333333333334</v>
      </c>
      <c r="AD5" s="234">
        <v>0.20833333333333334</v>
      </c>
      <c r="AE5" s="234">
        <v>0.20833333333333334</v>
      </c>
      <c r="AF5" s="234">
        <v>0.25</v>
      </c>
      <c r="AG5" s="236">
        <f>AVERAGE(B5:AF5)</f>
        <v>0.25638440860215045</v>
      </c>
      <c r="AH5" s="148">
        <v>0.20833333333333334</v>
      </c>
      <c r="AI5" s="50" t="s">
        <v>61</v>
      </c>
    </row>
    <row r="6" spans="1:35" s="5" customFormat="1" ht="25.5" customHeight="1" thickBot="1" x14ac:dyDescent="0.2">
      <c r="A6" s="380" t="s">
        <v>9</v>
      </c>
      <c r="B6" s="238">
        <v>1</v>
      </c>
      <c r="C6" s="238">
        <v>1</v>
      </c>
      <c r="D6" s="238">
        <v>1</v>
      </c>
      <c r="E6" s="238">
        <v>1</v>
      </c>
      <c r="F6" s="238">
        <v>1</v>
      </c>
      <c r="G6" s="238">
        <v>1</v>
      </c>
      <c r="H6" s="238">
        <v>1</v>
      </c>
      <c r="I6" s="238">
        <v>1</v>
      </c>
      <c r="J6" s="238">
        <v>1</v>
      </c>
      <c r="K6" s="238">
        <v>1</v>
      </c>
      <c r="L6" s="238">
        <v>1</v>
      </c>
      <c r="M6" s="238">
        <v>1</v>
      </c>
      <c r="N6" s="238">
        <v>1</v>
      </c>
      <c r="O6" s="238">
        <v>1</v>
      </c>
      <c r="P6" s="238"/>
      <c r="Q6" s="238"/>
      <c r="R6" s="238">
        <v>1</v>
      </c>
      <c r="S6" s="238">
        <v>1</v>
      </c>
      <c r="T6" s="238">
        <v>1</v>
      </c>
      <c r="U6" s="238">
        <v>1</v>
      </c>
      <c r="V6" s="238">
        <v>1</v>
      </c>
      <c r="W6" s="238">
        <v>1</v>
      </c>
      <c r="X6" s="238">
        <v>1</v>
      </c>
      <c r="Y6" s="238">
        <v>1</v>
      </c>
      <c r="Z6" s="238">
        <v>1</v>
      </c>
      <c r="AA6" s="238">
        <v>1</v>
      </c>
      <c r="AB6" s="238">
        <v>1</v>
      </c>
      <c r="AC6" s="238">
        <v>1</v>
      </c>
      <c r="AD6" s="238">
        <v>1</v>
      </c>
      <c r="AE6" s="238">
        <v>1</v>
      </c>
      <c r="AF6" s="238">
        <v>1</v>
      </c>
      <c r="AG6" s="240">
        <f>SUM(B6:AF6)</f>
        <v>29</v>
      </c>
      <c r="AH6" s="119" t="s">
        <v>76</v>
      </c>
      <c r="AI6" s="50" t="s">
        <v>62</v>
      </c>
    </row>
    <row r="7" spans="1:35" s="5" customFormat="1" ht="25.5" customHeight="1" x14ac:dyDescent="0.15">
      <c r="A7" s="10" t="s">
        <v>8</v>
      </c>
      <c r="B7" s="242">
        <v>0.24305555555555555</v>
      </c>
      <c r="C7" s="242">
        <v>0.28472222222222221</v>
      </c>
      <c r="D7" s="242">
        <v>0.24305555555555555</v>
      </c>
      <c r="E7" s="242">
        <v>0.22916666666666666</v>
      </c>
      <c r="F7" s="242">
        <v>0.27777777777777779</v>
      </c>
      <c r="G7" s="242">
        <v>0.31944444444444448</v>
      </c>
      <c r="H7" s="242">
        <v>0.26041666666666669</v>
      </c>
      <c r="I7" s="242">
        <v>0.36458333333333331</v>
      </c>
      <c r="J7" s="242">
        <v>0.35416666666666669</v>
      </c>
      <c r="K7" s="242">
        <v>0.3125</v>
      </c>
      <c r="L7" s="242">
        <v>0.3125</v>
      </c>
      <c r="M7" s="242"/>
      <c r="N7" s="242">
        <v>0.28125</v>
      </c>
      <c r="O7" s="242">
        <v>0.3611111111111111</v>
      </c>
      <c r="P7" s="242">
        <v>0.18055555555555555</v>
      </c>
      <c r="Q7" s="242">
        <v>0.3611111111111111</v>
      </c>
      <c r="R7" s="242">
        <v>0.24305555555555555</v>
      </c>
      <c r="S7" s="242">
        <v>0.31944444444444448</v>
      </c>
      <c r="T7" s="242"/>
      <c r="U7" s="242">
        <v>0.27777777777777779</v>
      </c>
      <c r="V7" s="242">
        <v>0.24305555555555555</v>
      </c>
      <c r="W7" s="242">
        <v>0.31944444444444448</v>
      </c>
      <c r="X7" s="242">
        <v>0.29166666666666669</v>
      </c>
      <c r="Y7" s="242">
        <v>0.3611111111111111</v>
      </c>
      <c r="Z7" s="242">
        <v>0.23611111111111113</v>
      </c>
      <c r="AA7" s="242">
        <v>0.25</v>
      </c>
      <c r="AB7" s="242">
        <v>0.3611111111111111</v>
      </c>
      <c r="AC7" s="242">
        <v>0.23611111111111113</v>
      </c>
      <c r="AD7" s="242">
        <v>0.24305555555555555</v>
      </c>
      <c r="AE7" s="242">
        <v>0.24305555555555555</v>
      </c>
      <c r="AF7" s="242">
        <v>0.28472222222222221</v>
      </c>
      <c r="AG7" s="245">
        <f>AVERAGE(B7:AF7)</f>
        <v>0.28603927203065121</v>
      </c>
      <c r="AH7" s="149">
        <v>0.25</v>
      </c>
      <c r="AI7" s="113" t="s">
        <v>118</v>
      </c>
    </row>
    <row r="8" spans="1:35" s="5" customFormat="1" ht="25.5" customHeight="1" x14ac:dyDescent="0.15">
      <c r="A8" s="114" t="s">
        <v>10</v>
      </c>
      <c r="B8" s="117"/>
      <c r="C8" s="117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7"/>
      <c r="U8" s="116"/>
      <c r="V8" s="117"/>
      <c r="W8" s="116"/>
      <c r="X8" s="116"/>
      <c r="Y8" s="117"/>
      <c r="Z8" s="116"/>
      <c r="AA8" s="117"/>
      <c r="AB8" s="116"/>
      <c r="AC8" s="117"/>
      <c r="AD8" s="116"/>
      <c r="AE8" s="116"/>
      <c r="AF8" s="116"/>
      <c r="AG8" s="119"/>
      <c r="AH8" s="119" t="s">
        <v>176</v>
      </c>
    </row>
    <row r="9" spans="1:35" s="5" customFormat="1" ht="14.25" customHeight="1" x14ac:dyDescent="0.15">
      <c r="A9" s="120" t="s">
        <v>16</v>
      </c>
      <c r="B9" s="123"/>
      <c r="C9" s="123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3"/>
      <c r="U9" s="122"/>
      <c r="V9" s="123"/>
      <c r="W9" s="122"/>
      <c r="X9" s="122"/>
      <c r="Y9" s="123"/>
      <c r="Z9" s="122"/>
      <c r="AA9" s="123"/>
      <c r="AB9" s="122"/>
      <c r="AC9" s="123"/>
      <c r="AD9" s="122"/>
      <c r="AE9" s="122"/>
      <c r="AF9" s="122"/>
      <c r="AG9" s="126"/>
      <c r="AH9" s="125" t="s">
        <v>30</v>
      </c>
    </row>
    <row r="10" spans="1:35" s="5" customFormat="1" ht="25.5" customHeight="1" x14ac:dyDescent="0.15">
      <c r="A10" s="114" t="s">
        <v>23</v>
      </c>
      <c r="B10" s="117"/>
      <c r="C10" s="117"/>
      <c r="D10" s="116"/>
      <c r="E10" s="116"/>
      <c r="F10" s="117"/>
      <c r="G10" s="116"/>
      <c r="H10" s="117"/>
      <c r="I10" s="116"/>
      <c r="J10" s="117"/>
      <c r="K10" s="116"/>
      <c r="L10" s="117"/>
      <c r="M10" s="116"/>
      <c r="N10" s="117"/>
      <c r="O10" s="116"/>
      <c r="P10" s="117"/>
      <c r="Q10" s="116"/>
      <c r="R10" s="117"/>
      <c r="S10" s="116"/>
      <c r="T10" s="117"/>
      <c r="U10" s="116"/>
      <c r="V10" s="117"/>
      <c r="W10" s="116"/>
      <c r="X10" s="116"/>
      <c r="Y10" s="117"/>
      <c r="Z10" s="116"/>
      <c r="AA10" s="117"/>
      <c r="AB10" s="116"/>
      <c r="AC10" s="117"/>
      <c r="AD10" s="116"/>
      <c r="AE10" s="116"/>
      <c r="AF10" s="116"/>
      <c r="AG10" s="119"/>
      <c r="AH10" s="119"/>
    </row>
    <row r="11" spans="1:35" s="5" customFormat="1" ht="14.25" customHeight="1" x14ac:dyDescent="0.15">
      <c r="A11" s="127" t="s">
        <v>25</v>
      </c>
      <c r="B11" s="129" t="s">
        <v>24</v>
      </c>
      <c r="C11" s="129" t="s">
        <v>24</v>
      </c>
      <c r="D11" s="129" t="s">
        <v>24</v>
      </c>
      <c r="E11" s="129" t="s">
        <v>24</v>
      </c>
      <c r="F11" s="129" t="s">
        <v>24</v>
      </c>
      <c r="G11" s="129" t="s">
        <v>24</v>
      </c>
      <c r="H11" s="129" t="s">
        <v>24</v>
      </c>
      <c r="I11" s="129" t="s">
        <v>24</v>
      </c>
      <c r="J11" s="129" t="s">
        <v>24</v>
      </c>
      <c r="K11" s="129" t="s">
        <v>24</v>
      </c>
      <c r="L11" s="129" t="s">
        <v>24</v>
      </c>
      <c r="M11" s="129" t="s">
        <v>24</v>
      </c>
      <c r="N11" s="129" t="s">
        <v>24</v>
      </c>
      <c r="O11" s="129" t="s">
        <v>24</v>
      </c>
      <c r="P11" s="129" t="s">
        <v>24</v>
      </c>
      <c r="Q11" s="129" t="s">
        <v>24</v>
      </c>
      <c r="R11" s="129" t="s">
        <v>24</v>
      </c>
      <c r="S11" s="129" t="s">
        <v>24</v>
      </c>
      <c r="T11" s="129" t="s">
        <v>24</v>
      </c>
      <c r="U11" s="129" t="s">
        <v>24</v>
      </c>
      <c r="V11" s="129" t="s">
        <v>24</v>
      </c>
      <c r="W11" s="129" t="s">
        <v>24</v>
      </c>
      <c r="X11" s="129" t="s">
        <v>24</v>
      </c>
      <c r="Y11" s="129" t="s">
        <v>24</v>
      </c>
      <c r="Z11" s="129" t="s">
        <v>24</v>
      </c>
      <c r="AA11" s="129" t="s">
        <v>24</v>
      </c>
      <c r="AB11" s="129" t="s">
        <v>24</v>
      </c>
      <c r="AC11" s="129" t="s">
        <v>24</v>
      </c>
      <c r="AD11" s="129" t="s">
        <v>24</v>
      </c>
      <c r="AE11" s="129" t="s">
        <v>24</v>
      </c>
      <c r="AF11" s="129" t="s">
        <v>24</v>
      </c>
      <c r="AG11" s="130"/>
      <c r="AH11" s="131"/>
    </row>
    <row r="12" spans="1:35" s="5" customFormat="1" ht="14.25" customHeight="1" x14ac:dyDescent="0.15">
      <c r="A12" s="120" t="s">
        <v>16</v>
      </c>
      <c r="B12" s="123"/>
      <c r="C12" s="123"/>
      <c r="D12" s="122"/>
      <c r="E12" s="122"/>
      <c r="F12" s="123"/>
      <c r="G12" s="122"/>
      <c r="H12" s="123"/>
      <c r="I12" s="122"/>
      <c r="J12" s="123"/>
      <c r="K12" s="122"/>
      <c r="L12" s="123"/>
      <c r="M12" s="122"/>
      <c r="N12" s="123"/>
      <c r="O12" s="122"/>
      <c r="P12" s="123"/>
      <c r="Q12" s="122"/>
      <c r="R12" s="123"/>
      <c r="S12" s="122"/>
      <c r="T12" s="123"/>
      <c r="U12" s="122"/>
      <c r="V12" s="123"/>
      <c r="W12" s="122"/>
      <c r="X12" s="122"/>
      <c r="Y12" s="123"/>
      <c r="Z12" s="122"/>
      <c r="AA12" s="123"/>
      <c r="AB12" s="122"/>
      <c r="AC12" s="123"/>
      <c r="AD12" s="122"/>
      <c r="AE12" s="122"/>
      <c r="AF12" s="122"/>
      <c r="AG12" s="126"/>
      <c r="AH12" s="126"/>
    </row>
    <row r="13" spans="1:35" s="5" customFormat="1" ht="25.5" customHeight="1" x14ac:dyDescent="0.15">
      <c r="A13" s="114" t="s">
        <v>178</v>
      </c>
      <c r="B13" s="117"/>
      <c r="C13" s="117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7"/>
      <c r="U13" s="116"/>
      <c r="V13" s="117"/>
      <c r="W13" s="116"/>
      <c r="X13" s="116"/>
      <c r="Y13" s="117"/>
      <c r="Z13" s="116"/>
      <c r="AA13" s="117"/>
      <c r="AB13" s="116"/>
      <c r="AC13" s="117"/>
      <c r="AD13" s="116"/>
      <c r="AE13" s="116"/>
      <c r="AF13" s="116"/>
      <c r="AG13" s="119"/>
      <c r="AH13" s="119"/>
    </row>
    <row r="14" spans="1:35" s="5" customFormat="1" ht="14.25" customHeight="1" x14ac:dyDescent="0.15">
      <c r="A14" s="120" t="s">
        <v>16</v>
      </c>
      <c r="B14" s="123"/>
      <c r="C14" s="123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3"/>
      <c r="U14" s="122"/>
      <c r="V14" s="123"/>
      <c r="W14" s="122"/>
      <c r="X14" s="122"/>
      <c r="Y14" s="123"/>
      <c r="Z14" s="122"/>
      <c r="AA14" s="123"/>
      <c r="AB14" s="122"/>
      <c r="AC14" s="123"/>
      <c r="AD14" s="122"/>
      <c r="AE14" s="122"/>
      <c r="AF14" s="122"/>
      <c r="AG14" s="126"/>
      <c r="AH14" s="126"/>
    </row>
    <row r="15" spans="1:35" s="5" customFormat="1" ht="25.5" customHeight="1" thickBot="1" x14ac:dyDescent="0.2">
      <c r="A15" s="11" t="s">
        <v>11</v>
      </c>
      <c r="B15" s="351">
        <v>0.77083333333333337</v>
      </c>
      <c r="C15" s="351">
        <v>0.8125</v>
      </c>
      <c r="D15" s="351">
        <v>0.81944444444444453</v>
      </c>
      <c r="E15" s="351">
        <v>0.8125</v>
      </c>
      <c r="F15" s="351">
        <v>0.40625</v>
      </c>
      <c r="G15" s="351">
        <v>0.9375</v>
      </c>
      <c r="H15" s="351"/>
      <c r="I15" s="351"/>
      <c r="J15" s="351">
        <v>0.85416666666666663</v>
      </c>
      <c r="K15" s="351">
        <v>0.95833333333333337</v>
      </c>
      <c r="L15" s="351">
        <v>0.70833333333333337</v>
      </c>
      <c r="M15" s="351"/>
      <c r="N15" s="351">
        <v>0.8125</v>
      </c>
      <c r="O15" s="351">
        <v>0.75694444444444453</v>
      </c>
      <c r="P15" s="351"/>
      <c r="Q15" s="351">
        <v>0.79166666666666663</v>
      </c>
      <c r="R15" s="351">
        <v>0.77083333333333337</v>
      </c>
      <c r="S15" s="351">
        <v>0.97916666666666663</v>
      </c>
      <c r="T15" s="363">
        <v>0.81944444444444453</v>
      </c>
      <c r="U15" s="351">
        <v>0.8125</v>
      </c>
      <c r="V15" s="351">
        <v>0.79166666666666663</v>
      </c>
      <c r="W15" s="351">
        <v>0.83333333333333337</v>
      </c>
      <c r="X15" s="351">
        <v>0.79166666666666663</v>
      </c>
      <c r="Y15" s="351">
        <v>0.85416666666666663</v>
      </c>
      <c r="Z15" s="351">
        <v>0.66666666666666663</v>
      </c>
      <c r="AA15" s="351">
        <v>0.86111111111111116</v>
      </c>
      <c r="AB15" s="351">
        <v>0.8125</v>
      </c>
      <c r="AC15" s="351">
        <v>0.77083333333333337</v>
      </c>
      <c r="AD15" s="351">
        <v>0.71527777777777779</v>
      </c>
      <c r="AE15" s="351">
        <v>0.79166666666666663</v>
      </c>
      <c r="AF15" s="351">
        <v>0.84027777777777779</v>
      </c>
      <c r="AG15" s="246">
        <f>AVERAGE(B15:AF15)</f>
        <v>0.79822530864197538</v>
      </c>
      <c r="AH15" s="150">
        <v>0.8125</v>
      </c>
      <c r="AI15" s="113" t="s">
        <v>119</v>
      </c>
    </row>
    <row r="16" spans="1:35" s="5" customFormat="1" ht="25.5" customHeight="1" thickBot="1" x14ac:dyDescent="0.2">
      <c r="A16" s="13" t="s">
        <v>170</v>
      </c>
      <c r="B16" s="352">
        <v>0.46527777777777773</v>
      </c>
      <c r="C16" s="352">
        <v>0.4861111111111111</v>
      </c>
      <c r="D16" s="352">
        <v>0.54861111111111105</v>
      </c>
      <c r="E16" s="352">
        <v>0.54166666666666663</v>
      </c>
      <c r="F16" s="352">
        <v>0.12847222222222224</v>
      </c>
      <c r="G16" s="352">
        <v>0.55555555555555558</v>
      </c>
      <c r="H16" s="352">
        <v>0.33333333333333331</v>
      </c>
      <c r="I16" s="352">
        <v>0.33333333333333331</v>
      </c>
      <c r="J16" s="352">
        <v>0.45833333333333331</v>
      </c>
      <c r="K16" s="352">
        <v>0.60416666666666663</v>
      </c>
      <c r="L16" s="352">
        <v>0.35416666666666669</v>
      </c>
      <c r="M16" s="352"/>
      <c r="N16" s="352">
        <v>0.48958333333333331</v>
      </c>
      <c r="O16" s="352">
        <v>0.35416666666666669</v>
      </c>
      <c r="P16" s="352">
        <v>0.33333333333333331</v>
      </c>
      <c r="Q16" s="352">
        <v>0.3888888888888889</v>
      </c>
      <c r="R16" s="352">
        <v>0.4861111111111111</v>
      </c>
      <c r="S16" s="352">
        <v>0.53472222222222221</v>
      </c>
      <c r="T16" s="352">
        <v>0.16666666666666666</v>
      </c>
      <c r="U16" s="352">
        <v>0.36805555555555558</v>
      </c>
      <c r="V16" s="352">
        <v>0.46527777777777773</v>
      </c>
      <c r="W16" s="352">
        <v>0.43055555555555558</v>
      </c>
      <c r="X16" s="352">
        <v>0.45833333333333331</v>
      </c>
      <c r="Y16" s="352">
        <v>0.4513888888888889</v>
      </c>
      <c r="Z16" s="352">
        <v>0.30555555555555552</v>
      </c>
      <c r="AA16" s="352">
        <v>0.34027777777777773</v>
      </c>
      <c r="AB16" s="352">
        <v>0.40972222222222227</v>
      </c>
      <c r="AC16" s="352">
        <v>0.49305555555555558</v>
      </c>
      <c r="AD16" s="352">
        <v>0.43055555555555558</v>
      </c>
      <c r="AE16" s="352">
        <v>0.50694444444444442</v>
      </c>
      <c r="AF16" s="352">
        <v>0.51388888888888895</v>
      </c>
      <c r="AG16" s="248">
        <f>SUM(B16:AF16)</f>
        <v>12.736111111111112</v>
      </c>
      <c r="AH16" s="151">
        <v>0.5</v>
      </c>
      <c r="AI16" s="113" t="s">
        <v>154</v>
      </c>
    </row>
    <row r="17" spans="1:35" s="5" customFormat="1" ht="25.5" customHeight="1" x14ac:dyDescent="0.15">
      <c r="A17" s="132" t="s">
        <v>174</v>
      </c>
      <c r="B17" s="135"/>
      <c r="C17" s="135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5"/>
      <c r="U17" s="134"/>
      <c r="V17" s="135"/>
      <c r="W17" s="134"/>
      <c r="X17" s="134"/>
      <c r="Y17" s="135"/>
      <c r="Z17" s="134"/>
      <c r="AA17" s="135"/>
      <c r="AB17" s="134"/>
      <c r="AC17" s="135"/>
      <c r="AD17" s="134"/>
      <c r="AE17" s="134"/>
      <c r="AF17" s="134"/>
      <c r="AG17" s="137"/>
      <c r="AH17" s="343" t="s">
        <v>177</v>
      </c>
    </row>
    <row r="18" spans="1:35" s="5" customFormat="1" ht="25.5" customHeight="1" x14ac:dyDescent="0.15">
      <c r="A18" s="7" t="s">
        <v>13</v>
      </c>
      <c r="B18" s="250">
        <v>1</v>
      </c>
      <c r="C18" s="250">
        <v>1</v>
      </c>
      <c r="D18" s="250">
        <v>1</v>
      </c>
      <c r="E18" s="250">
        <v>1</v>
      </c>
      <c r="F18" s="250">
        <v>1</v>
      </c>
      <c r="G18" s="250">
        <v>1</v>
      </c>
      <c r="H18" s="250">
        <v>1</v>
      </c>
      <c r="I18" s="250">
        <v>1</v>
      </c>
      <c r="J18" s="250"/>
      <c r="K18" s="250">
        <v>1</v>
      </c>
      <c r="L18" s="250">
        <v>1</v>
      </c>
      <c r="M18" s="250">
        <v>1</v>
      </c>
      <c r="N18" s="250">
        <v>1</v>
      </c>
      <c r="O18" s="250"/>
      <c r="P18" s="250">
        <v>1</v>
      </c>
      <c r="Q18" s="250"/>
      <c r="R18" s="250">
        <v>1</v>
      </c>
      <c r="S18" s="250">
        <v>1</v>
      </c>
      <c r="T18" s="250">
        <v>1</v>
      </c>
      <c r="U18" s="250">
        <v>1</v>
      </c>
      <c r="V18" s="250">
        <v>1</v>
      </c>
      <c r="W18" s="250">
        <v>1</v>
      </c>
      <c r="X18" s="250">
        <v>1</v>
      </c>
      <c r="Y18" s="250">
        <v>1</v>
      </c>
      <c r="Z18" s="250">
        <v>1</v>
      </c>
      <c r="AA18" s="250">
        <v>1</v>
      </c>
      <c r="AB18" s="250"/>
      <c r="AC18" s="250">
        <v>1</v>
      </c>
      <c r="AD18" s="250">
        <v>1</v>
      </c>
      <c r="AE18" s="250">
        <v>1</v>
      </c>
      <c r="AF18" s="250">
        <v>1</v>
      </c>
      <c r="AG18" s="252">
        <f>SUM(B18:AF18)</f>
        <v>27</v>
      </c>
      <c r="AH18" s="138" t="s">
        <v>172</v>
      </c>
    </row>
    <row r="19" spans="1:35" s="5" customFormat="1" ht="25.5" customHeight="1" x14ac:dyDescent="0.15">
      <c r="A19" s="7" t="s">
        <v>12</v>
      </c>
      <c r="B19" s="354"/>
      <c r="C19" s="354"/>
      <c r="D19" s="354"/>
      <c r="E19" s="354"/>
      <c r="F19" s="354"/>
      <c r="G19" s="354"/>
      <c r="H19" s="354"/>
      <c r="I19" s="354"/>
      <c r="J19" s="354">
        <v>88.8</v>
      </c>
      <c r="K19" s="354">
        <v>87.3</v>
      </c>
      <c r="L19" s="354"/>
      <c r="M19" s="354">
        <v>87.6</v>
      </c>
      <c r="N19" s="354"/>
      <c r="O19" s="354"/>
      <c r="P19" s="354"/>
      <c r="Q19" s="354">
        <v>88.1</v>
      </c>
      <c r="R19" s="354"/>
      <c r="S19" s="354">
        <v>86.7</v>
      </c>
      <c r="T19" s="354"/>
      <c r="U19" s="354">
        <v>86.5</v>
      </c>
      <c r="V19" s="354"/>
      <c r="W19" s="354"/>
      <c r="X19" s="354"/>
      <c r="Y19" s="354">
        <v>85.8</v>
      </c>
      <c r="Z19" s="354"/>
      <c r="AA19" s="354"/>
      <c r="AB19" s="354"/>
      <c r="AC19" s="354"/>
      <c r="AD19" s="354">
        <v>86.4</v>
      </c>
      <c r="AE19" s="354">
        <v>86.4</v>
      </c>
      <c r="AF19" s="354"/>
      <c r="AG19" s="265">
        <f>AVERAGE(B19:AF19)</f>
        <v>87.066666666666663</v>
      </c>
      <c r="AH19" s="140" t="s">
        <v>157</v>
      </c>
      <c r="AI19" s="50" t="s">
        <v>66</v>
      </c>
    </row>
    <row r="20" spans="1:35" s="5" customFormat="1" ht="14.25" customHeight="1" x14ac:dyDescent="0.15">
      <c r="A20" s="428" t="s">
        <v>17</v>
      </c>
      <c r="B20" s="350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>
        <v>128</v>
      </c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66">
        <f>AVERAGE(B20:AF20)</f>
        <v>128</v>
      </c>
      <c r="AH20" s="119">
        <v>135</v>
      </c>
      <c r="AI20" s="50" t="s">
        <v>69</v>
      </c>
    </row>
    <row r="21" spans="1:35" s="5" customFormat="1" ht="14.25" customHeight="1" x14ac:dyDescent="0.15">
      <c r="A21" s="429"/>
      <c r="B21" s="355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>
        <v>77</v>
      </c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6">
        <f>AVERAGE(B21:AF21)</f>
        <v>77</v>
      </c>
      <c r="AH21" s="126">
        <v>85</v>
      </c>
      <c r="AI21" s="50" t="s">
        <v>68</v>
      </c>
    </row>
    <row r="22" spans="1:35" s="5" customFormat="1" ht="14.25" customHeight="1" x14ac:dyDescent="0.15">
      <c r="A22" s="139" t="s">
        <v>179</v>
      </c>
      <c r="B22" s="344"/>
      <c r="C22" s="344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4"/>
      <c r="U22" s="345"/>
      <c r="V22" s="344"/>
      <c r="W22" s="345"/>
      <c r="X22" s="345"/>
      <c r="Y22" s="344"/>
      <c r="Z22" s="345"/>
      <c r="AA22" s="344"/>
      <c r="AB22" s="345"/>
      <c r="AC22" s="344"/>
      <c r="AD22" s="345"/>
      <c r="AE22" s="345"/>
      <c r="AF22" s="345"/>
      <c r="AG22" s="161"/>
      <c r="AH22" s="140" t="s">
        <v>29</v>
      </c>
    </row>
    <row r="23" spans="1:35" s="5" customFormat="1" ht="14.25" customHeight="1" x14ac:dyDescent="0.15">
      <c r="A23" s="430" t="s">
        <v>159</v>
      </c>
      <c r="B23" s="238"/>
      <c r="C23" s="238">
        <v>1</v>
      </c>
      <c r="D23" s="238">
        <v>1</v>
      </c>
      <c r="E23" s="238">
        <v>1</v>
      </c>
      <c r="F23" s="238">
        <v>1</v>
      </c>
      <c r="G23" s="238"/>
      <c r="H23" s="238"/>
      <c r="I23" s="238"/>
      <c r="J23" s="238"/>
      <c r="K23" s="238"/>
      <c r="L23" s="238">
        <v>1</v>
      </c>
      <c r="M23" s="238">
        <v>1</v>
      </c>
      <c r="N23" s="238"/>
      <c r="O23" s="238"/>
      <c r="P23" s="238"/>
      <c r="Q23" s="238">
        <v>1</v>
      </c>
      <c r="R23" s="238">
        <v>1</v>
      </c>
      <c r="S23" s="238">
        <v>1</v>
      </c>
      <c r="T23" s="238">
        <v>1</v>
      </c>
      <c r="U23" s="238">
        <v>1</v>
      </c>
      <c r="V23" s="238">
        <v>1</v>
      </c>
      <c r="W23" s="238">
        <v>1</v>
      </c>
      <c r="X23" s="238"/>
      <c r="Y23" s="238"/>
      <c r="Z23" s="238">
        <v>1</v>
      </c>
      <c r="AA23" s="238"/>
      <c r="AB23" s="238">
        <v>1</v>
      </c>
      <c r="AC23" s="238">
        <v>1</v>
      </c>
      <c r="AD23" s="238">
        <v>1</v>
      </c>
      <c r="AE23" s="238">
        <v>1</v>
      </c>
      <c r="AF23" s="238"/>
      <c r="AG23" s="266">
        <f>SUM(B23:AF23)</f>
        <v>18</v>
      </c>
      <c r="AH23" s="119">
        <v>15</v>
      </c>
      <c r="AI23" s="50" t="s">
        <v>166</v>
      </c>
    </row>
    <row r="24" spans="1:35" s="5" customFormat="1" ht="14.25" customHeight="1" x14ac:dyDescent="0.15">
      <c r="A24" s="431"/>
      <c r="B24" s="254"/>
      <c r="C24" s="254">
        <v>1</v>
      </c>
      <c r="D24" s="254">
        <v>1</v>
      </c>
      <c r="E24" s="254">
        <v>1</v>
      </c>
      <c r="F24" s="254">
        <v>1</v>
      </c>
      <c r="G24" s="254"/>
      <c r="H24" s="254"/>
      <c r="I24" s="254"/>
      <c r="J24" s="254"/>
      <c r="K24" s="254"/>
      <c r="L24" s="254">
        <v>1</v>
      </c>
      <c r="M24" s="254">
        <v>1</v>
      </c>
      <c r="N24" s="254"/>
      <c r="O24" s="254"/>
      <c r="P24" s="254"/>
      <c r="Q24" s="254">
        <v>1</v>
      </c>
      <c r="R24" s="254">
        <v>1</v>
      </c>
      <c r="S24" s="254">
        <v>1</v>
      </c>
      <c r="T24" s="254">
        <v>1</v>
      </c>
      <c r="U24" s="254">
        <v>1</v>
      </c>
      <c r="V24" s="254">
        <v>1</v>
      </c>
      <c r="W24" s="254">
        <v>1</v>
      </c>
      <c r="X24" s="254"/>
      <c r="Y24" s="254"/>
      <c r="Z24" s="254">
        <v>1</v>
      </c>
      <c r="AA24" s="254"/>
      <c r="AB24" s="254">
        <v>1</v>
      </c>
      <c r="AC24" s="254">
        <v>1</v>
      </c>
      <c r="AD24" s="254">
        <v>1</v>
      </c>
      <c r="AE24" s="254">
        <v>1</v>
      </c>
      <c r="AF24" s="254"/>
      <c r="AG24" s="325">
        <f>SUM(B24:AF24)</f>
        <v>18</v>
      </c>
      <c r="AH24" s="126" t="s">
        <v>29</v>
      </c>
      <c r="AI24" s="50" t="s">
        <v>167</v>
      </c>
    </row>
    <row r="25" spans="1:35" s="5" customFormat="1" ht="25.5" customHeight="1" x14ac:dyDescent="0.15">
      <c r="A25" s="299" t="s">
        <v>158</v>
      </c>
      <c r="B25" s="250"/>
      <c r="C25" s="250"/>
      <c r="D25" s="250"/>
      <c r="E25" s="250"/>
      <c r="F25" s="324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327">
        <f>SUM(B25:AF25)</f>
        <v>0</v>
      </c>
      <c r="AH25" s="138" t="s">
        <v>173</v>
      </c>
    </row>
    <row r="26" spans="1:35" s="5" customFormat="1" ht="25.5" customHeight="1" x14ac:dyDescent="0.15">
      <c r="A26" s="299" t="s">
        <v>175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342"/>
      <c r="AH26" s="138" t="s">
        <v>76</v>
      </c>
    </row>
    <row r="27" spans="1:35" s="5" customFormat="1" ht="25.5" customHeight="1" thickBot="1" x14ac:dyDescent="0.2">
      <c r="A27" s="7" t="s">
        <v>14</v>
      </c>
      <c r="B27" s="258">
        <v>1</v>
      </c>
      <c r="C27" s="258">
        <v>0.9375</v>
      </c>
      <c r="D27" s="258">
        <v>0.91666666666666663</v>
      </c>
      <c r="E27" s="258">
        <v>1</v>
      </c>
      <c r="F27" s="258">
        <v>1</v>
      </c>
      <c r="G27" s="258">
        <v>1.0208333333333333</v>
      </c>
      <c r="H27" s="258">
        <v>1.0208333333333333</v>
      </c>
      <c r="I27" s="258">
        <v>1.0208333333333333</v>
      </c>
      <c r="J27" s="258">
        <v>1.0208333333333333</v>
      </c>
      <c r="K27" s="258">
        <v>1.0208333333333333</v>
      </c>
      <c r="L27" s="258">
        <v>1</v>
      </c>
      <c r="M27" s="258">
        <v>0.95833333333333337</v>
      </c>
      <c r="N27" s="258">
        <v>1.0416666666666667</v>
      </c>
      <c r="O27" s="258">
        <v>0.89583333333333337</v>
      </c>
      <c r="P27" s="258">
        <v>1.0208333333333333</v>
      </c>
      <c r="Q27" s="258">
        <v>0.90277777777777779</v>
      </c>
      <c r="R27" s="258">
        <v>1</v>
      </c>
      <c r="S27" s="258">
        <v>1.0833333333333333</v>
      </c>
      <c r="T27" s="258">
        <v>0.95833333333333337</v>
      </c>
      <c r="U27" s="258">
        <v>0.91666666666666663</v>
      </c>
      <c r="V27" s="258">
        <v>1</v>
      </c>
      <c r="W27" s="258">
        <v>0.91666666666666663</v>
      </c>
      <c r="X27" s="258">
        <v>1</v>
      </c>
      <c r="Y27" s="258">
        <v>0.91666666666666663</v>
      </c>
      <c r="Z27" s="258">
        <v>0.91666666666666663</v>
      </c>
      <c r="AA27" s="258">
        <v>1</v>
      </c>
      <c r="AB27" s="258">
        <v>0.91666666666666663</v>
      </c>
      <c r="AC27" s="258">
        <v>0.91666666666666663</v>
      </c>
      <c r="AD27" s="258">
        <v>0.91666666666666663</v>
      </c>
      <c r="AE27" s="258">
        <v>1.0208333333333333</v>
      </c>
      <c r="AF27" s="258">
        <v>1.0416666666666667</v>
      </c>
      <c r="AG27" s="326">
        <f>AVERAGE(B27:AF27)</f>
        <v>0.97737455197132639</v>
      </c>
      <c r="AH27" s="152">
        <v>0.91666666666666663</v>
      </c>
      <c r="AI27" s="50" t="s">
        <v>67</v>
      </c>
    </row>
    <row r="28" spans="1:35" s="5" customFormat="1" ht="25.5" customHeight="1" thickBot="1" x14ac:dyDescent="0.2">
      <c r="A28" s="15" t="s">
        <v>171</v>
      </c>
      <c r="B28" s="358">
        <v>0.22916666666666666</v>
      </c>
      <c r="C28" s="358">
        <v>0.125</v>
      </c>
      <c r="D28" s="358">
        <v>9.7222222222222224E-2</v>
      </c>
      <c r="E28" s="358">
        <v>0.1875</v>
      </c>
      <c r="F28" s="358"/>
      <c r="G28" s="358">
        <v>8.3333333333333329E-2</v>
      </c>
      <c r="H28" s="358"/>
      <c r="I28" s="358"/>
      <c r="J28" s="358">
        <v>0.16666666666666666</v>
      </c>
      <c r="K28" s="358">
        <v>6.25E-2</v>
      </c>
      <c r="L28" s="358">
        <v>0.29166666666666669</v>
      </c>
      <c r="M28" s="358"/>
      <c r="N28" s="358">
        <v>0.22916666666666666</v>
      </c>
      <c r="O28" s="358"/>
      <c r="P28" s="358"/>
      <c r="Q28" s="358">
        <v>0.1111111111111111</v>
      </c>
      <c r="R28" s="358">
        <v>0.22916666666666666</v>
      </c>
      <c r="S28" s="358">
        <v>0.10416666666666667</v>
      </c>
      <c r="T28" s="358">
        <v>0.1388888888888889</v>
      </c>
      <c r="U28" s="358">
        <v>0.10416666666666667</v>
      </c>
      <c r="V28" s="358">
        <v>0.20833333333333334</v>
      </c>
      <c r="W28" s="358">
        <v>8.3333333333333329E-2</v>
      </c>
      <c r="X28" s="358">
        <v>0.20833333333333334</v>
      </c>
      <c r="Y28" s="358">
        <v>6.25E-2</v>
      </c>
      <c r="Z28" s="358">
        <v>0.25</v>
      </c>
      <c r="AA28" s="358">
        <v>0.1388888888888889</v>
      </c>
      <c r="AB28" s="358">
        <v>0.10416666666666667</v>
      </c>
      <c r="AC28" s="358">
        <v>0.14583333333333334</v>
      </c>
      <c r="AD28" s="358">
        <v>0.20138888888888887</v>
      </c>
      <c r="AE28" s="358">
        <v>0.22916666666666666</v>
      </c>
      <c r="AF28" s="358">
        <v>0.20138888888888887</v>
      </c>
      <c r="AG28" s="248">
        <f>AVERAGE(B28:AF28)</f>
        <v>0.15972222222222224</v>
      </c>
      <c r="AH28" s="147">
        <v>0.10416666666666667</v>
      </c>
      <c r="AI28" s="113" t="s">
        <v>120</v>
      </c>
    </row>
    <row r="29" spans="1:35" s="5" customFormat="1" ht="25.5" customHeight="1" x14ac:dyDescent="0.15">
      <c r="A29" s="141" t="s">
        <v>21</v>
      </c>
      <c r="B29" s="144"/>
      <c r="C29" s="144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4"/>
      <c r="U29" s="143"/>
      <c r="V29" s="144"/>
      <c r="W29" s="143"/>
      <c r="X29" s="143"/>
      <c r="Y29" s="144"/>
      <c r="Z29" s="143"/>
      <c r="AA29" s="144"/>
      <c r="AB29" s="143"/>
      <c r="AC29" s="144"/>
      <c r="AD29" s="143"/>
      <c r="AE29" s="143"/>
      <c r="AF29" s="143"/>
      <c r="AG29" s="346"/>
      <c r="AH29" s="146"/>
    </row>
    <row r="30" spans="1:35" s="2" customFormat="1" ht="26.25" customHeight="1" x14ac:dyDescent="0.1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</sheetData>
  <mergeCells count="5">
    <mergeCell ref="A2:A3"/>
    <mergeCell ref="AG2:AG3"/>
    <mergeCell ref="AH2:AH3"/>
    <mergeCell ref="A20:A21"/>
    <mergeCell ref="A23:A24"/>
  </mergeCells>
  <phoneticPr fontId="2"/>
  <pageMargins left="0.51181102362204722" right="0.11811023622047245" top="0.23622047244094491" bottom="0.23622047244094491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30"/>
  <sheetViews>
    <sheetView zoomScale="85" zoomScaleNormal="85" workbookViewId="0">
      <selection activeCell="AI12" sqref="AI12"/>
    </sheetView>
  </sheetViews>
  <sheetFormatPr defaultColWidth="7.5" defaultRowHeight="26.25" customHeight="1" x14ac:dyDescent="0.15"/>
  <cols>
    <col min="1" max="1" width="10.25" customWidth="1"/>
    <col min="2" max="32" width="7.125" customWidth="1"/>
    <col min="33" max="34" width="9.75" customWidth="1"/>
    <col min="35" max="35" width="28.125" customWidth="1"/>
  </cols>
  <sheetData>
    <row r="1" spans="1:35" s="2" customFormat="1" ht="23.25" x14ac:dyDescent="0.2">
      <c r="A1" s="3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55"/>
      <c r="V1" s="55"/>
      <c r="W1" s="56"/>
      <c r="X1" s="57"/>
      <c r="Y1" s="57"/>
      <c r="Z1" s="57" t="s">
        <v>74</v>
      </c>
      <c r="AA1" s="359">
        <v>25</v>
      </c>
      <c r="AB1" s="57" t="s">
        <v>75</v>
      </c>
      <c r="AC1" s="359">
        <v>3</v>
      </c>
      <c r="AD1" s="272" t="s">
        <v>72</v>
      </c>
      <c r="AE1" s="360">
        <f>AG1/AA1</f>
        <v>0.43458333333333349</v>
      </c>
      <c r="AF1" s="272" t="s">
        <v>73</v>
      </c>
      <c r="AG1" s="360">
        <f>AG16</f>
        <v>10.864583333333337</v>
      </c>
      <c r="AH1" s="57"/>
    </row>
    <row r="2" spans="1:35" s="4" customFormat="1" ht="20.25" customHeight="1" x14ac:dyDescent="0.15">
      <c r="A2" s="452">
        <v>2016</v>
      </c>
      <c r="B2" s="288" t="s">
        <v>123</v>
      </c>
      <c r="C2" s="288" t="s">
        <v>124</v>
      </c>
      <c r="D2" s="288" t="s">
        <v>125</v>
      </c>
      <c r="E2" s="288" t="s">
        <v>126</v>
      </c>
      <c r="F2" s="288" t="s">
        <v>127</v>
      </c>
      <c r="G2" s="288" t="s">
        <v>128</v>
      </c>
      <c r="H2" s="288" t="s">
        <v>129</v>
      </c>
      <c r="I2" s="288" t="s">
        <v>130</v>
      </c>
      <c r="J2" s="288" t="s">
        <v>131</v>
      </c>
      <c r="K2" s="288" t="s">
        <v>132</v>
      </c>
      <c r="L2" s="288" t="s">
        <v>133</v>
      </c>
      <c r="M2" s="288" t="s">
        <v>134</v>
      </c>
      <c r="N2" s="288" t="s">
        <v>135</v>
      </c>
      <c r="O2" s="288" t="s">
        <v>136</v>
      </c>
      <c r="P2" s="288" t="s">
        <v>137</v>
      </c>
      <c r="Q2" s="288" t="s">
        <v>138</v>
      </c>
      <c r="R2" s="288" t="s">
        <v>139</v>
      </c>
      <c r="S2" s="288" t="s">
        <v>140</v>
      </c>
      <c r="T2" s="288" t="s">
        <v>141</v>
      </c>
      <c r="U2" s="288" t="s">
        <v>142</v>
      </c>
      <c r="V2" s="288" t="s">
        <v>143</v>
      </c>
      <c r="W2" s="288" t="s">
        <v>144</v>
      </c>
      <c r="X2" s="288" t="s">
        <v>145</v>
      </c>
      <c r="Y2" s="288" t="s">
        <v>146</v>
      </c>
      <c r="Z2" s="288" t="s">
        <v>147</v>
      </c>
      <c r="AA2" s="288" t="s">
        <v>148</v>
      </c>
      <c r="AB2" s="288" t="s">
        <v>149</v>
      </c>
      <c r="AC2" s="288" t="s">
        <v>150</v>
      </c>
      <c r="AD2" s="288" t="s">
        <v>151</v>
      </c>
      <c r="AE2" s="288" t="s">
        <v>152</v>
      </c>
      <c r="AF2" s="288" t="s">
        <v>153</v>
      </c>
      <c r="AG2" s="426" t="s">
        <v>26</v>
      </c>
      <c r="AH2" s="457" t="s">
        <v>27</v>
      </c>
    </row>
    <row r="3" spans="1:35" s="4" customFormat="1" ht="12.75" customHeight="1" thickBot="1" x14ac:dyDescent="0.2">
      <c r="A3" s="45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427"/>
      <c r="AH3" s="458"/>
    </row>
    <row r="4" spans="1:35" s="5" customFormat="1" ht="25.5" customHeight="1" thickBot="1" x14ac:dyDescent="0.2">
      <c r="A4" s="15" t="s">
        <v>169</v>
      </c>
      <c r="B4" s="229">
        <v>0.24305555555555555</v>
      </c>
      <c r="C4" s="229">
        <v>0.29166666666666669</v>
      </c>
      <c r="D4" s="229">
        <v>0.29166666666666669</v>
      </c>
      <c r="E4" s="229">
        <v>0.3125</v>
      </c>
      <c r="F4" s="229">
        <v>0.25</v>
      </c>
      <c r="G4" s="229">
        <v>0.23611111111111113</v>
      </c>
      <c r="H4" s="229">
        <v>0.125</v>
      </c>
      <c r="I4" s="229"/>
      <c r="J4" s="229"/>
      <c r="K4" s="229"/>
      <c r="L4" s="229">
        <v>0.16666666666666666</v>
      </c>
      <c r="M4" s="229">
        <v>0.39583333333333331</v>
      </c>
      <c r="N4" s="229">
        <v>0.1875</v>
      </c>
      <c r="O4" s="229">
        <v>0.29166666666666669</v>
      </c>
      <c r="P4" s="229">
        <v>0.27777777777777779</v>
      </c>
      <c r="Q4" s="229">
        <v>0.2986111111111111</v>
      </c>
      <c r="R4" s="229">
        <v>0.29166666666666669</v>
      </c>
      <c r="S4" s="229">
        <v>0.27083333333333331</v>
      </c>
      <c r="T4" s="229">
        <v>0.27083333333333331</v>
      </c>
      <c r="U4" s="229">
        <v>0.29166666666666669</v>
      </c>
      <c r="V4" s="229">
        <v>0.20833333333333334</v>
      </c>
      <c r="W4" s="229">
        <v>0.19444444444444445</v>
      </c>
      <c r="X4" s="229">
        <v>0.27083333333333331</v>
      </c>
      <c r="Y4" s="229">
        <v>0.27083333333333331</v>
      </c>
      <c r="Z4" s="229">
        <v>0.16666666666666666</v>
      </c>
      <c r="AA4" s="229">
        <v>0.27083333333333331</v>
      </c>
      <c r="AB4" s="229">
        <v>0.29166666666666669</v>
      </c>
      <c r="AC4" s="229">
        <v>0.2986111111111111</v>
      </c>
      <c r="AD4" s="229"/>
      <c r="AE4" s="229"/>
      <c r="AF4" s="229"/>
      <c r="AG4" s="232">
        <f>AVERAGE(B4:AF4)</f>
        <v>0.25861111111111107</v>
      </c>
      <c r="AH4" s="147">
        <v>0.29166666666666669</v>
      </c>
      <c r="AI4" s="50" t="s">
        <v>60</v>
      </c>
    </row>
    <row r="5" spans="1:35" s="5" customFormat="1" ht="25.5" customHeight="1" x14ac:dyDescent="0.15">
      <c r="A5" s="366" t="s">
        <v>7</v>
      </c>
      <c r="B5" s="234">
        <v>0.18055555555555555</v>
      </c>
      <c r="C5" s="234">
        <v>0.20833333333333334</v>
      </c>
      <c r="D5" s="234">
        <v>0.20833333333333334</v>
      </c>
      <c r="E5" s="234">
        <v>0.3125</v>
      </c>
      <c r="F5" s="234">
        <v>0.29166666666666669</v>
      </c>
      <c r="G5" s="234">
        <v>0.28472222222222221</v>
      </c>
      <c r="H5" s="234">
        <v>0.125</v>
      </c>
      <c r="I5" s="234"/>
      <c r="J5" s="234"/>
      <c r="K5" s="234"/>
      <c r="L5" s="234">
        <v>0.375</v>
      </c>
      <c r="M5" s="234">
        <v>0.3125</v>
      </c>
      <c r="N5" s="234">
        <v>0.22916666666666666</v>
      </c>
      <c r="O5" s="234">
        <v>0.20833333333333334</v>
      </c>
      <c r="P5" s="234">
        <v>0.21527777777777779</v>
      </c>
      <c r="Q5" s="234">
        <v>0.21527777777777779</v>
      </c>
      <c r="R5" s="234">
        <v>0.33333333333333331</v>
      </c>
      <c r="S5" s="234">
        <v>0.1875</v>
      </c>
      <c r="T5" s="234"/>
      <c r="U5" s="234">
        <v>0.20833333333333334</v>
      </c>
      <c r="V5" s="234">
        <v>0.22916666666666666</v>
      </c>
      <c r="W5" s="234">
        <v>0.3125</v>
      </c>
      <c r="X5" s="234">
        <v>0.27083333333333331</v>
      </c>
      <c r="Y5" s="234">
        <v>0.3125</v>
      </c>
      <c r="Z5" s="234">
        <v>0.33333333333333331</v>
      </c>
      <c r="AA5" s="234"/>
      <c r="AB5" s="234">
        <v>0.20833333333333334</v>
      </c>
      <c r="AC5" s="234">
        <v>0.3125</v>
      </c>
      <c r="AD5" s="234"/>
      <c r="AE5" s="234"/>
      <c r="AF5" s="234"/>
      <c r="AG5" s="236">
        <f>AVERAGE(B5:AF5)</f>
        <v>0.25543478260869562</v>
      </c>
      <c r="AH5" s="148">
        <v>0.20833333333333334</v>
      </c>
      <c r="AI5" s="50" t="s">
        <v>61</v>
      </c>
    </row>
    <row r="6" spans="1:35" s="5" customFormat="1" ht="25.5" customHeight="1" thickBot="1" x14ac:dyDescent="0.2">
      <c r="A6" s="365" t="s">
        <v>9</v>
      </c>
      <c r="B6" s="238">
        <v>1</v>
      </c>
      <c r="C6" s="238">
        <v>1</v>
      </c>
      <c r="D6" s="238">
        <v>1</v>
      </c>
      <c r="E6" s="238">
        <v>1</v>
      </c>
      <c r="F6" s="238">
        <v>1</v>
      </c>
      <c r="G6" s="238">
        <v>1</v>
      </c>
      <c r="H6" s="238"/>
      <c r="I6" s="238"/>
      <c r="J6" s="238"/>
      <c r="K6" s="238"/>
      <c r="L6" s="238">
        <v>1</v>
      </c>
      <c r="M6" s="238">
        <v>1</v>
      </c>
      <c r="N6" s="238">
        <v>1</v>
      </c>
      <c r="O6" s="238">
        <v>1</v>
      </c>
      <c r="P6" s="238">
        <v>1</v>
      </c>
      <c r="Q6" s="238">
        <v>1</v>
      </c>
      <c r="R6" s="238">
        <v>1</v>
      </c>
      <c r="S6" s="238"/>
      <c r="T6" s="238"/>
      <c r="U6" s="238">
        <v>1</v>
      </c>
      <c r="V6" s="238">
        <v>1</v>
      </c>
      <c r="W6" s="238"/>
      <c r="X6" s="238"/>
      <c r="Y6" s="238">
        <v>1</v>
      </c>
      <c r="Z6" s="238">
        <v>1</v>
      </c>
      <c r="AA6" s="238">
        <v>1</v>
      </c>
      <c r="AB6" s="238">
        <v>1</v>
      </c>
      <c r="AC6" s="238">
        <v>1</v>
      </c>
      <c r="AD6" s="238"/>
      <c r="AE6" s="238"/>
      <c r="AF6" s="238"/>
      <c r="AG6" s="240">
        <f>SUM(B6:AF6)</f>
        <v>20</v>
      </c>
      <c r="AH6" s="119" t="s">
        <v>76</v>
      </c>
      <c r="AI6" s="50" t="s">
        <v>62</v>
      </c>
    </row>
    <row r="7" spans="1:35" s="5" customFormat="1" ht="25.5" customHeight="1" x14ac:dyDescent="0.15">
      <c r="A7" s="10" t="s">
        <v>8</v>
      </c>
      <c r="B7" s="242">
        <v>0.19444444444444445</v>
      </c>
      <c r="C7" s="242">
        <v>0.23611111111111113</v>
      </c>
      <c r="D7" s="242">
        <v>0.23611111111111113</v>
      </c>
      <c r="E7" s="242">
        <v>0.34375</v>
      </c>
      <c r="F7" s="242">
        <v>0.31944444444444448</v>
      </c>
      <c r="G7" s="242"/>
      <c r="H7" s="242"/>
      <c r="I7" s="242"/>
      <c r="J7" s="242"/>
      <c r="K7" s="242"/>
      <c r="L7" s="242"/>
      <c r="M7" s="242"/>
      <c r="N7" s="242">
        <v>0.29166666666666669</v>
      </c>
      <c r="O7" s="242">
        <v>0.24305555555555555</v>
      </c>
      <c r="P7" s="242">
        <v>0.24305555555555555</v>
      </c>
      <c r="Q7" s="242">
        <v>0.22916666666666666</v>
      </c>
      <c r="R7" s="242">
        <v>0.3611111111111111</v>
      </c>
      <c r="S7" s="242"/>
      <c r="T7" s="242"/>
      <c r="U7" s="242">
        <v>0.23958333333333334</v>
      </c>
      <c r="V7" s="242">
        <v>0.28472222222222221</v>
      </c>
      <c r="W7" s="242">
        <v>0.3611111111111111</v>
      </c>
      <c r="X7" s="242">
        <v>0.375</v>
      </c>
      <c r="Y7" s="242">
        <v>0.3611111111111111</v>
      </c>
      <c r="Z7" s="242"/>
      <c r="AA7" s="242"/>
      <c r="AB7" s="242">
        <v>0.2638888888888889</v>
      </c>
      <c r="AC7" s="242">
        <v>0.35416666666666669</v>
      </c>
      <c r="AD7" s="242"/>
      <c r="AE7" s="242"/>
      <c r="AF7" s="242"/>
      <c r="AG7" s="245">
        <f>AVERAGE(B7:AF7)</f>
        <v>0.29044117647058831</v>
      </c>
      <c r="AH7" s="149">
        <v>0.25</v>
      </c>
      <c r="AI7" s="113" t="s">
        <v>118</v>
      </c>
    </row>
    <row r="8" spans="1:35" s="5" customFormat="1" ht="25.5" customHeight="1" x14ac:dyDescent="0.15">
      <c r="A8" s="114" t="s">
        <v>10</v>
      </c>
      <c r="B8" s="117"/>
      <c r="C8" s="117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7"/>
      <c r="U8" s="116"/>
      <c r="V8" s="117"/>
      <c r="W8" s="116"/>
      <c r="X8" s="116"/>
      <c r="Y8" s="117"/>
      <c r="Z8" s="116"/>
      <c r="AA8" s="117"/>
      <c r="AB8" s="116"/>
      <c r="AC8" s="117"/>
      <c r="AD8" s="116"/>
      <c r="AE8" s="116"/>
      <c r="AF8" s="116"/>
      <c r="AG8" s="119"/>
      <c r="AH8" s="119" t="s">
        <v>176</v>
      </c>
    </row>
    <row r="9" spans="1:35" s="5" customFormat="1" ht="14.25" customHeight="1" x14ac:dyDescent="0.15">
      <c r="A9" s="120" t="s">
        <v>16</v>
      </c>
      <c r="B9" s="123"/>
      <c r="C9" s="123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3"/>
      <c r="U9" s="122"/>
      <c r="V9" s="123"/>
      <c r="W9" s="122"/>
      <c r="X9" s="122"/>
      <c r="Y9" s="123"/>
      <c r="Z9" s="122"/>
      <c r="AA9" s="123"/>
      <c r="AB9" s="122"/>
      <c r="AC9" s="123"/>
      <c r="AD9" s="122"/>
      <c r="AE9" s="122"/>
      <c r="AF9" s="122"/>
      <c r="AG9" s="126"/>
      <c r="AH9" s="125" t="s">
        <v>30</v>
      </c>
    </row>
    <row r="10" spans="1:35" s="5" customFormat="1" ht="25.5" customHeight="1" x14ac:dyDescent="0.15">
      <c r="A10" s="114" t="s">
        <v>23</v>
      </c>
      <c r="B10" s="117"/>
      <c r="C10" s="117"/>
      <c r="D10" s="116"/>
      <c r="E10" s="116"/>
      <c r="F10" s="117"/>
      <c r="G10" s="116"/>
      <c r="H10" s="117"/>
      <c r="I10" s="116"/>
      <c r="J10" s="117"/>
      <c r="K10" s="116"/>
      <c r="L10" s="117"/>
      <c r="M10" s="116"/>
      <c r="N10" s="117"/>
      <c r="O10" s="116"/>
      <c r="P10" s="117"/>
      <c r="Q10" s="116"/>
      <c r="R10" s="117"/>
      <c r="S10" s="116"/>
      <c r="T10" s="117"/>
      <c r="U10" s="116"/>
      <c r="V10" s="117"/>
      <c r="W10" s="116"/>
      <c r="X10" s="116"/>
      <c r="Y10" s="117"/>
      <c r="Z10" s="116"/>
      <c r="AA10" s="117"/>
      <c r="AB10" s="116"/>
      <c r="AC10" s="117"/>
      <c r="AD10" s="116"/>
      <c r="AE10" s="116"/>
      <c r="AF10" s="116"/>
      <c r="AG10" s="119"/>
      <c r="AH10" s="119"/>
    </row>
    <row r="11" spans="1:35" s="5" customFormat="1" ht="14.25" customHeight="1" x14ac:dyDescent="0.15">
      <c r="A11" s="127" t="s">
        <v>25</v>
      </c>
      <c r="B11" s="129" t="s">
        <v>24</v>
      </c>
      <c r="C11" s="129" t="s">
        <v>24</v>
      </c>
      <c r="D11" s="129" t="s">
        <v>24</v>
      </c>
      <c r="E11" s="129" t="s">
        <v>24</v>
      </c>
      <c r="F11" s="129" t="s">
        <v>24</v>
      </c>
      <c r="G11" s="129" t="s">
        <v>24</v>
      </c>
      <c r="H11" s="129" t="s">
        <v>24</v>
      </c>
      <c r="I11" s="129" t="s">
        <v>24</v>
      </c>
      <c r="J11" s="129" t="s">
        <v>24</v>
      </c>
      <c r="K11" s="129" t="s">
        <v>24</v>
      </c>
      <c r="L11" s="129" t="s">
        <v>24</v>
      </c>
      <c r="M11" s="129" t="s">
        <v>24</v>
      </c>
      <c r="N11" s="129" t="s">
        <v>24</v>
      </c>
      <c r="O11" s="129" t="s">
        <v>24</v>
      </c>
      <c r="P11" s="129" t="s">
        <v>24</v>
      </c>
      <c r="Q11" s="129" t="s">
        <v>24</v>
      </c>
      <c r="R11" s="129" t="s">
        <v>24</v>
      </c>
      <c r="S11" s="129" t="s">
        <v>24</v>
      </c>
      <c r="T11" s="129" t="s">
        <v>24</v>
      </c>
      <c r="U11" s="129" t="s">
        <v>24</v>
      </c>
      <c r="V11" s="129" t="s">
        <v>24</v>
      </c>
      <c r="W11" s="129" t="s">
        <v>24</v>
      </c>
      <c r="X11" s="129" t="s">
        <v>24</v>
      </c>
      <c r="Y11" s="129" t="s">
        <v>24</v>
      </c>
      <c r="Z11" s="129" t="s">
        <v>24</v>
      </c>
      <c r="AA11" s="129" t="s">
        <v>24</v>
      </c>
      <c r="AB11" s="129" t="s">
        <v>24</v>
      </c>
      <c r="AC11" s="129" t="s">
        <v>24</v>
      </c>
      <c r="AD11" s="129" t="s">
        <v>24</v>
      </c>
      <c r="AE11" s="129" t="s">
        <v>24</v>
      </c>
      <c r="AF11" s="129" t="s">
        <v>24</v>
      </c>
      <c r="AG11" s="130"/>
      <c r="AH11" s="131"/>
    </row>
    <row r="12" spans="1:35" s="5" customFormat="1" ht="14.25" customHeight="1" x14ac:dyDescent="0.15">
      <c r="A12" s="120" t="s">
        <v>16</v>
      </c>
      <c r="B12" s="123"/>
      <c r="C12" s="123"/>
      <c r="D12" s="122"/>
      <c r="E12" s="122"/>
      <c r="F12" s="123"/>
      <c r="G12" s="122"/>
      <c r="H12" s="123"/>
      <c r="I12" s="122"/>
      <c r="J12" s="123"/>
      <c r="K12" s="122"/>
      <c r="L12" s="123"/>
      <c r="M12" s="122"/>
      <c r="N12" s="123"/>
      <c r="O12" s="122"/>
      <c r="P12" s="123"/>
      <c r="Q12" s="122"/>
      <c r="R12" s="123"/>
      <c r="S12" s="122"/>
      <c r="T12" s="123"/>
      <c r="U12" s="122"/>
      <c r="V12" s="123"/>
      <c r="W12" s="122"/>
      <c r="X12" s="122"/>
      <c r="Y12" s="123"/>
      <c r="Z12" s="122"/>
      <c r="AA12" s="123"/>
      <c r="AB12" s="122"/>
      <c r="AC12" s="123"/>
      <c r="AD12" s="122"/>
      <c r="AE12" s="122"/>
      <c r="AF12" s="122"/>
      <c r="AG12" s="126"/>
      <c r="AH12" s="126"/>
    </row>
    <row r="13" spans="1:35" s="5" customFormat="1" ht="25.5" customHeight="1" x14ac:dyDescent="0.15">
      <c r="A13" s="114" t="s">
        <v>178</v>
      </c>
      <c r="B13" s="117"/>
      <c r="C13" s="117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7"/>
      <c r="U13" s="116"/>
      <c r="V13" s="117"/>
      <c r="W13" s="116"/>
      <c r="X13" s="116"/>
      <c r="Y13" s="117"/>
      <c r="Z13" s="116"/>
      <c r="AA13" s="117"/>
      <c r="AB13" s="116"/>
      <c r="AC13" s="117"/>
      <c r="AD13" s="116"/>
      <c r="AE13" s="116"/>
      <c r="AF13" s="116"/>
      <c r="AG13" s="119"/>
      <c r="AH13" s="119"/>
    </row>
    <row r="14" spans="1:35" s="5" customFormat="1" ht="14.25" customHeight="1" x14ac:dyDescent="0.15">
      <c r="A14" s="120" t="s">
        <v>16</v>
      </c>
      <c r="B14" s="123"/>
      <c r="C14" s="123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3"/>
      <c r="U14" s="122"/>
      <c r="V14" s="123"/>
      <c r="W14" s="122"/>
      <c r="X14" s="122"/>
      <c r="Y14" s="123"/>
      <c r="Z14" s="122"/>
      <c r="AA14" s="123"/>
      <c r="AB14" s="122"/>
      <c r="AC14" s="123"/>
      <c r="AD14" s="122"/>
      <c r="AE14" s="122"/>
      <c r="AF14" s="122"/>
      <c r="AG14" s="126"/>
      <c r="AH14" s="126"/>
    </row>
    <row r="15" spans="1:35" s="5" customFormat="1" ht="25.5" customHeight="1" thickBot="1" x14ac:dyDescent="0.2">
      <c r="A15" s="11" t="s">
        <v>11</v>
      </c>
      <c r="B15" s="351">
        <v>0.77083333333333337</v>
      </c>
      <c r="C15" s="351">
        <v>0.80208333333333337</v>
      </c>
      <c r="D15" s="351">
        <v>0.79166666666666663</v>
      </c>
      <c r="E15" s="351">
        <v>0.66666666666666663</v>
      </c>
      <c r="F15" s="351">
        <v>0.77083333333333337</v>
      </c>
      <c r="G15" s="351">
        <v>0.91666666666666663</v>
      </c>
      <c r="H15" s="351"/>
      <c r="I15" s="351"/>
      <c r="J15" s="351"/>
      <c r="K15" s="351"/>
      <c r="L15" s="351">
        <v>0.75</v>
      </c>
      <c r="M15" s="351">
        <v>0.91666666666666663</v>
      </c>
      <c r="N15" s="351">
        <v>0.83333333333333337</v>
      </c>
      <c r="O15" s="351">
        <v>0.81944444444444453</v>
      </c>
      <c r="P15" s="351">
        <v>0.75</v>
      </c>
      <c r="Q15" s="351">
        <v>0.84027777777777779</v>
      </c>
      <c r="R15" s="351">
        <v>0.8125</v>
      </c>
      <c r="S15" s="351"/>
      <c r="T15" s="363"/>
      <c r="U15" s="351">
        <v>0.85416666666666663</v>
      </c>
      <c r="V15" s="351">
        <v>1.0694444444444444</v>
      </c>
      <c r="W15" s="351">
        <v>0.83333333333333337</v>
      </c>
      <c r="X15" s="351">
        <v>0.75</v>
      </c>
      <c r="Y15" s="351">
        <v>1.125</v>
      </c>
      <c r="Z15" s="351">
        <v>0.79166666666666663</v>
      </c>
      <c r="AA15" s="351"/>
      <c r="AB15" s="351">
        <v>0.83333333333333337</v>
      </c>
      <c r="AC15" s="351">
        <v>0.79166666666666663</v>
      </c>
      <c r="AD15" s="351"/>
      <c r="AE15" s="351"/>
      <c r="AF15" s="351"/>
      <c r="AG15" s="246">
        <f>AVERAGE(B15:AF15)</f>
        <v>0.83283730158730174</v>
      </c>
      <c r="AH15" s="150">
        <v>0.8125</v>
      </c>
      <c r="AI15" s="113" t="s">
        <v>119</v>
      </c>
    </row>
    <row r="16" spans="1:35" s="5" customFormat="1" ht="25.5" customHeight="1" thickBot="1" x14ac:dyDescent="0.2">
      <c r="A16" s="13" t="s">
        <v>170</v>
      </c>
      <c r="B16" s="352">
        <v>0.53472222222222221</v>
      </c>
      <c r="C16" s="352">
        <v>0.52430555555555558</v>
      </c>
      <c r="D16" s="352">
        <v>0.51388888888888895</v>
      </c>
      <c r="E16" s="352">
        <v>0.19791666666666666</v>
      </c>
      <c r="F16" s="352">
        <v>0.47916666666666669</v>
      </c>
      <c r="G16" s="352">
        <v>0.56944444444444442</v>
      </c>
      <c r="H16" s="352">
        <v>0.33333333333333331</v>
      </c>
      <c r="I16" s="352">
        <v>0.33333333333333331</v>
      </c>
      <c r="J16" s="352">
        <v>0.33333333333333331</v>
      </c>
      <c r="K16" s="352">
        <v>0.33333333333333331</v>
      </c>
      <c r="L16" s="352">
        <v>0.125</v>
      </c>
      <c r="M16" s="352">
        <v>0.40972222222222227</v>
      </c>
      <c r="N16" s="352">
        <v>0.51388888888888895</v>
      </c>
      <c r="O16" s="352">
        <v>0.53472222222222221</v>
      </c>
      <c r="P16" s="352">
        <v>0.47916666666666669</v>
      </c>
      <c r="Q16" s="352">
        <v>0.56944444444444442</v>
      </c>
      <c r="R16" s="352">
        <v>0.40972222222222227</v>
      </c>
      <c r="S16" s="352"/>
      <c r="T16" s="352"/>
      <c r="U16" s="352">
        <v>0.51041666666666663</v>
      </c>
      <c r="V16" s="352">
        <v>0.70138888888888884</v>
      </c>
      <c r="W16" s="352">
        <v>0.3888888888888889</v>
      </c>
      <c r="X16" s="352">
        <v>0.33333333333333331</v>
      </c>
      <c r="Y16" s="352">
        <v>0.65277777777777779</v>
      </c>
      <c r="Z16" s="352">
        <v>0.36805555555555558</v>
      </c>
      <c r="AA16" s="352"/>
      <c r="AB16" s="352">
        <v>0.40277777777777773</v>
      </c>
      <c r="AC16" s="352">
        <v>0.3125</v>
      </c>
      <c r="AD16" s="352"/>
      <c r="AE16" s="352"/>
      <c r="AF16" s="352"/>
      <c r="AG16" s="248">
        <f>SUM(B16:AF16)</f>
        <v>10.864583333333337</v>
      </c>
      <c r="AH16" s="151">
        <v>0.5</v>
      </c>
      <c r="AI16" s="113" t="s">
        <v>154</v>
      </c>
    </row>
    <row r="17" spans="1:35" s="5" customFormat="1" ht="25.5" customHeight="1" x14ac:dyDescent="0.15">
      <c r="A17" s="132" t="s">
        <v>174</v>
      </c>
      <c r="B17" s="135"/>
      <c r="C17" s="135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5"/>
      <c r="U17" s="134"/>
      <c r="V17" s="135"/>
      <c r="W17" s="134"/>
      <c r="X17" s="134"/>
      <c r="Y17" s="135"/>
      <c r="Z17" s="134"/>
      <c r="AA17" s="135"/>
      <c r="AB17" s="134"/>
      <c r="AC17" s="135"/>
      <c r="AD17" s="134"/>
      <c r="AE17" s="134"/>
      <c r="AF17" s="134"/>
      <c r="AG17" s="137"/>
      <c r="AH17" s="343" t="s">
        <v>177</v>
      </c>
    </row>
    <row r="18" spans="1:35" s="5" customFormat="1" ht="25.5" customHeight="1" x14ac:dyDescent="0.15">
      <c r="A18" s="7" t="s">
        <v>13</v>
      </c>
      <c r="B18" s="250">
        <v>1</v>
      </c>
      <c r="C18" s="250">
        <v>1</v>
      </c>
      <c r="D18" s="250">
        <v>1</v>
      </c>
      <c r="E18" s="250">
        <v>1</v>
      </c>
      <c r="F18" s="250">
        <v>1</v>
      </c>
      <c r="G18" s="250">
        <v>1</v>
      </c>
      <c r="H18" s="250">
        <v>1</v>
      </c>
      <c r="I18" s="250">
        <v>1</v>
      </c>
      <c r="J18" s="250">
        <v>1</v>
      </c>
      <c r="K18" s="250"/>
      <c r="L18" s="250">
        <v>1</v>
      </c>
      <c r="M18" s="250"/>
      <c r="N18" s="250">
        <v>1</v>
      </c>
      <c r="O18" s="250">
        <v>1</v>
      </c>
      <c r="P18" s="250">
        <v>1</v>
      </c>
      <c r="Q18" s="250">
        <v>1</v>
      </c>
      <c r="R18" s="250">
        <v>1</v>
      </c>
      <c r="S18" s="250">
        <v>1</v>
      </c>
      <c r="T18" s="250"/>
      <c r="U18" s="250">
        <v>1</v>
      </c>
      <c r="V18" s="250">
        <v>1</v>
      </c>
      <c r="W18" s="250"/>
      <c r="X18" s="250">
        <v>1</v>
      </c>
      <c r="Y18" s="250">
        <v>1</v>
      </c>
      <c r="Z18" s="250">
        <v>1</v>
      </c>
      <c r="AA18" s="250"/>
      <c r="AB18" s="250">
        <v>1</v>
      </c>
      <c r="AC18" s="250">
        <v>1</v>
      </c>
      <c r="AD18" s="250"/>
      <c r="AE18" s="250"/>
      <c r="AF18" s="250"/>
      <c r="AG18" s="252">
        <f>SUM(B18:AF18)</f>
        <v>23</v>
      </c>
      <c r="AH18" s="138" t="s">
        <v>172</v>
      </c>
    </row>
    <row r="19" spans="1:35" s="5" customFormat="1" ht="25.5" customHeight="1" x14ac:dyDescent="0.15">
      <c r="A19" s="7" t="s">
        <v>12</v>
      </c>
      <c r="B19" s="354"/>
      <c r="C19" s="354"/>
      <c r="D19" s="354"/>
      <c r="E19" s="354">
        <v>89.2</v>
      </c>
      <c r="F19" s="354"/>
      <c r="G19" s="354"/>
      <c r="H19" s="354"/>
      <c r="I19" s="354"/>
      <c r="J19" s="354"/>
      <c r="K19" s="354"/>
      <c r="L19" s="354">
        <v>87.7</v>
      </c>
      <c r="M19" s="354">
        <v>88.6</v>
      </c>
      <c r="N19" s="354">
        <v>89.3</v>
      </c>
      <c r="O19" s="354">
        <v>87.6</v>
      </c>
      <c r="P19" s="354"/>
      <c r="Q19" s="354">
        <v>87</v>
      </c>
      <c r="R19" s="354"/>
      <c r="S19" s="354">
        <v>88.4</v>
      </c>
      <c r="T19" s="354"/>
      <c r="U19" s="354"/>
      <c r="V19" s="354"/>
      <c r="W19" s="354"/>
      <c r="X19" s="354"/>
      <c r="Y19" s="354"/>
      <c r="Z19" s="354"/>
      <c r="AA19" s="354">
        <v>88.4</v>
      </c>
      <c r="AB19" s="354">
        <v>87.5</v>
      </c>
      <c r="AC19" s="354">
        <v>86.9</v>
      </c>
      <c r="AD19" s="354"/>
      <c r="AE19" s="354"/>
      <c r="AF19" s="354"/>
      <c r="AG19" s="265">
        <f>AVERAGE(B19:AF19)</f>
        <v>88.059999999999988</v>
      </c>
      <c r="AH19" s="140" t="s">
        <v>157</v>
      </c>
      <c r="AI19" s="50" t="s">
        <v>66</v>
      </c>
    </row>
    <row r="20" spans="1:35" s="5" customFormat="1" ht="14.25" customHeight="1" x14ac:dyDescent="0.15">
      <c r="A20" s="428" t="s">
        <v>17</v>
      </c>
      <c r="B20" s="350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66" t="e">
        <f>AVERAGE(B20:AF20)</f>
        <v>#DIV/0!</v>
      </c>
      <c r="AH20" s="119">
        <v>135</v>
      </c>
      <c r="AI20" s="50" t="s">
        <v>69</v>
      </c>
    </row>
    <row r="21" spans="1:35" s="5" customFormat="1" ht="14.25" customHeight="1" x14ac:dyDescent="0.15">
      <c r="A21" s="429"/>
      <c r="B21" s="355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6" t="e">
        <f>AVERAGE(B21:AF21)</f>
        <v>#DIV/0!</v>
      </c>
      <c r="AH21" s="126">
        <v>85</v>
      </c>
      <c r="AI21" s="50" t="s">
        <v>68</v>
      </c>
    </row>
    <row r="22" spans="1:35" s="5" customFormat="1" ht="14.25" customHeight="1" x14ac:dyDescent="0.15">
      <c r="A22" s="139" t="s">
        <v>179</v>
      </c>
      <c r="B22" s="344"/>
      <c r="C22" s="344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4"/>
      <c r="U22" s="345"/>
      <c r="V22" s="344"/>
      <c r="W22" s="345"/>
      <c r="X22" s="345"/>
      <c r="Y22" s="344"/>
      <c r="Z22" s="345"/>
      <c r="AA22" s="344"/>
      <c r="AB22" s="345"/>
      <c r="AC22" s="344"/>
      <c r="AD22" s="345"/>
      <c r="AE22" s="345"/>
      <c r="AF22" s="345"/>
      <c r="AG22" s="161"/>
      <c r="AH22" s="140" t="s">
        <v>29</v>
      </c>
    </row>
    <row r="23" spans="1:35" s="5" customFormat="1" ht="14.25" customHeight="1" x14ac:dyDescent="0.15">
      <c r="A23" s="430" t="s">
        <v>159</v>
      </c>
      <c r="B23" s="238">
        <v>1</v>
      </c>
      <c r="C23" s="238">
        <v>1</v>
      </c>
      <c r="D23" s="238"/>
      <c r="E23" s="238"/>
      <c r="F23" s="238">
        <v>1</v>
      </c>
      <c r="G23" s="238"/>
      <c r="H23" s="238"/>
      <c r="I23" s="238"/>
      <c r="J23" s="238"/>
      <c r="K23" s="238"/>
      <c r="L23" s="238">
        <v>1</v>
      </c>
      <c r="M23" s="238"/>
      <c r="N23" s="238">
        <v>1</v>
      </c>
      <c r="O23" s="238">
        <v>1</v>
      </c>
      <c r="P23" s="238">
        <v>1</v>
      </c>
      <c r="Q23" s="238"/>
      <c r="R23" s="238">
        <v>1</v>
      </c>
      <c r="S23" s="238"/>
      <c r="T23" s="238">
        <v>1</v>
      </c>
      <c r="U23" s="238"/>
      <c r="V23" s="238"/>
      <c r="W23" s="238"/>
      <c r="X23" s="238"/>
      <c r="Y23" s="238"/>
      <c r="Z23" s="238"/>
      <c r="AA23" s="238"/>
      <c r="AB23" s="238"/>
      <c r="AC23" s="238">
        <v>1</v>
      </c>
      <c r="AD23" s="238"/>
      <c r="AE23" s="238"/>
      <c r="AF23" s="238"/>
      <c r="AG23" s="266">
        <f>SUM(B23:AF23)</f>
        <v>10</v>
      </c>
      <c r="AH23" s="119">
        <v>15</v>
      </c>
      <c r="AI23" s="50" t="s">
        <v>166</v>
      </c>
    </row>
    <row r="24" spans="1:35" s="5" customFormat="1" ht="14.25" customHeight="1" x14ac:dyDescent="0.15">
      <c r="A24" s="431"/>
      <c r="B24" s="254">
        <v>1</v>
      </c>
      <c r="C24" s="254">
        <v>1</v>
      </c>
      <c r="D24" s="254"/>
      <c r="E24" s="254"/>
      <c r="F24" s="254">
        <v>1</v>
      </c>
      <c r="G24" s="254"/>
      <c r="H24" s="254"/>
      <c r="I24" s="254"/>
      <c r="J24" s="254"/>
      <c r="K24" s="254"/>
      <c r="L24" s="254">
        <v>1</v>
      </c>
      <c r="M24" s="254"/>
      <c r="N24" s="254">
        <v>1</v>
      </c>
      <c r="O24" s="254">
        <v>1</v>
      </c>
      <c r="P24" s="254">
        <v>1</v>
      </c>
      <c r="Q24" s="254"/>
      <c r="R24" s="254">
        <v>1</v>
      </c>
      <c r="S24" s="254"/>
      <c r="T24" s="254">
        <v>1</v>
      </c>
      <c r="U24" s="254"/>
      <c r="V24" s="254"/>
      <c r="W24" s="254"/>
      <c r="X24" s="254"/>
      <c r="Y24" s="254"/>
      <c r="Z24" s="254"/>
      <c r="AA24" s="254"/>
      <c r="AB24" s="254"/>
      <c r="AC24" s="254">
        <v>1</v>
      </c>
      <c r="AD24" s="254"/>
      <c r="AE24" s="254"/>
      <c r="AF24" s="254"/>
      <c r="AG24" s="325">
        <f>SUM(B24:AF24)</f>
        <v>10</v>
      </c>
      <c r="AH24" s="126" t="s">
        <v>29</v>
      </c>
      <c r="AI24" s="50" t="s">
        <v>167</v>
      </c>
    </row>
    <row r="25" spans="1:35" s="5" customFormat="1" ht="25.5" customHeight="1" x14ac:dyDescent="0.15">
      <c r="A25" s="299" t="s">
        <v>158</v>
      </c>
      <c r="B25" s="250"/>
      <c r="C25" s="250"/>
      <c r="D25" s="250"/>
      <c r="E25" s="250"/>
      <c r="F25" s="324">
        <v>0.125</v>
      </c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327">
        <f>SUM(B25:AF25)</f>
        <v>0.125</v>
      </c>
      <c r="AH25" s="138" t="s">
        <v>173</v>
      </c>
    </row>
    <row r="26" spans="1:35" s="5" customFormat="1" ht="25.5" customHeight="1" x14ac:dyDescent="0.15">
      <c r="A26" s="299" t="s">
        <v>175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342"/>
      <c r="AH26" s="138" t="s">
        <v>76</v>
      </c>
    </row>
    <row r="27" spans="1:35" s="5" customFormat="1" ht="25.5" customHeight="1" thickBot="1" x14ac:dyDescent="0.2">
      <c r="A27" s="7" t="s">
        <v>14</v>
      </c>
      <c r="B27" s="258">
        <v>0.91666666666666663</v>
      </c>
      <c r="C27" s="258">
        <v>0.91666666666666663</v>
      </c>
      <c r="D27" s="258">
        <v>1</v>
      </c>
      <c r="E27" s="258">
        <v>1.0416666666666667</v>
      </c>
      <c r="F27" s="258">
        <v>1.0625</v>
      </c>
      <c r="G27" s="258">
        <v>1</v>
      </c>
      <c r="H27" s="258">
        <v>1.0416666666666667</v>
      </c>
      <c r="I27" s="258">
        <v>1.0416666666666667</v>
      </c>
      <c r="J27" s="258">
        <v>1.0416666666666667</v>
      </c>
      <c r="K27" s="258">
        <v>1.2083333333333333</v>
      </c>
      <c r="L27" s="258">
        <v>0.91666666666666663</v>
      </c>
      <c r="M27" s="258">
        <v>1.0416666666666667</v>
      </c>
      <c r="N27" s="258">
        <v>0.91666666666666663</v>
      </c>
      <c r="O27" s="258">
        <v>0.9375</v>
      </c>
      <c r="P27" s="258">
        <v>0.91666666666666663</v>
      </c>
      <c r="Q27" s="258">
        <v>1.0416666666666667</v>
      </c>
      <c r="R27" s="258">
        <v>0.91666666666666663</v>
      </c>
      <c r="S27" s="258">
        <v>1</v>
      </c>
      <c r="T27" s="258">
        <v>0.91666666666666663</v>
      </c>
      <c r="U27" s="258">
        <v>1.0208333333333333</v>
      </c>
      <c r="V27" s="258">
        <v>1.1180555555555556</v>
      </c>
      <c r="W27" s="258">
        <v>1</v>
      </c>
      <c r="X27" s="258">
        <v>1.0416666666666667</v>
      </c>
      <c r="Y27" s="258">
        <v>1.1666666666666667</v>
      </c>
      <c r="Z27" s="258">
        <v>1.0416666666666667</v>
      </c>
      <c r="AA27" s="258">
        <v>0.91666666666666663</v>
      </c>
      <c r="AB27" s="258">
        <v>1.0138888888888888</v>
      </c>
      <c r="AC27" s="258">
        <v>0.91666666666666663</v>
      </c>
      <c r="AD27" s="258"/>
      <c r="AE27" s="258"/>
      <c r="AF27" s="258"/>
      <c r="AG27" s="326">
        <f>AVERAGE(B27:AF27)</f>
        <v>1.0039682539682542</v>
      </c>
      <c r="AH27" s="152">
        <v>0.91666666666666663</v>
      </c>
      <c r="AI27" s="50" t="s">
        <v>67</v>
      </c>
    </row>
    <row r="28" spans="1:35" s="5" customFormat="1" ht="25.5" customHeight="1" thickBot="1" x14ac:dyDescent="0.2">
      <c r="A28" s="15" t="s">
        <v>171</v>
      </c>
      <c r="B28" s="358">
        <v>0.14583333333333334</v>
      </c>
      <c r="C28" s="358">
        <v>0.11458333333333333</v>
      </c>
      <c r="D28" s="358">
        <v>0.20833333333333334</v>
      </c>
      <c r="E28" s="358">
        <v>0.375</v>
      </c>
      <c r="F28" s="358">
        <v>0.16666666666666666</v>
      </c>
      <c r="G28" s="358">
        <v>8.3333333333333329E-2</v>
      </c>
      <c r="H28" s="358"/>
      <c r="I28" s="358"/>
      <c r="J28" s="358"/>
      <c r="K28" s="358"/>
      <c r="L28" s="358">
        <v>0.16666666666666666</v>
      </c>
      <c r="M28" s="358">
        <v>0.125</v>
      </c>
      <c r="N28" s="358">
        <v>8.3333333333333329E-2</v>
      </c>
      <c r="O28" s="358">
        <v>0.11805555555555557</v>
      </c>
      <c r="P28" s="358">
        <v>0.16666666666666666</v>
      </c>
      <c r="Q28" s="358">
        <v>0.20138888888888887</v>
      </c>
      <c r="R28" s="358">
        <v>0.10416666666666667</v>
      </c>
      <c r="S28" s="358"/>
      <c r="T28" s="358"/>
      <c r="U28" s="358">
        <v>0.16666666666666666</v>
      </c>
      <c r="V28" s="358">
        <v>4.8611111111111112E-2</v>
      </c>
      <c r="W28" s="358">
        <v>0.16666666666666666</v>
      </c>
      <c r="X28" s="358">
        <v>0.29166666666666669</v>
      </c>
      <c r="Y28" s="358">
        <v>4.1666666666666664E-2</v>
      </c>
      <c r="Z28" s="358"/>
      <c r="AA28" s="358"/>
      <c r="AB28" s="358">
        <v>0.18055555555555555</v>
      </c>
      <c r="AC28" s="358">
        <v>0.125</v>
      </c>
      <c r="AD28" s="358"/>
      <c r="AE28" s="358"/>
      <c r="AF28" s="358"/>
      <c r="AG28" s="248">
        <f>AVERAGE(B28:AF28)</f>
        <v>0.15399305555555551</v>
      </c>
      <c r="AH28" s="147">
        <v>0.10416666666666667</v>
      </c>
      <c r="AI28" s="113" t="s">
        <v>120</v>
      </c>
    </row>
    <row r="29" spans="1:35" s="5" customFormat="1" ht="25.5" customHeight="1" x14ac:dyDescent="0.15">
      <c r="A29" s="141" t="s">
        <v>21</v>
      </c>
      <c r="B29" s="144"/>
      <c r="C29" s="144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4"/>
      <c r="U29" s="143"/>
      <c r="V29" s="144"/>
      <c r="W29" s="143"/>
      <c r="X29" s="143"/>
      <c r="Y29" s="144"/>
      <c r="Z29" s="143"/>
      <c r="AA29" s="144"/>
      <c r="AB29" s="143"/>
      <c r="AC29" s="144"/>
      <c r="AD29" s="143"/>
      <c r="AE29" s="143"/>
      <c r="AF29" s="143"/>
      <c r="AG29" s="346"/>
      <c r="AH29" s="146"/>
    </row>
    <row r="30" spans="1:35" s="2" customFormat="1" ht="26.25" customHeight="1" x14ac:dyDescent="0.1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</sheetData>
  <mergeCells count="5">
    <mergeCell ref="A2:A3"/>
    <mergeCell ref="AG2:AG3"/>
    <mergeCell ref="AH2:AH3"/>
    <mergeCell ref="A20:A21"/>
    <mergeCell ref="A23:A24"/>
  </mergeCells>
  <phoneticPr fontId="2"/>
  <pageMargins left="0.51181102362204722" right="0.11811023622047245" top="0.23622047244094491" bottom="0.23622047244094491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I30"/>
  <sheetViews>
    <sheetView zoomScale="85" zoomScaleNormal="85" workbookViewId="0">
      <selection activeCell="AE1" sqref="AE1"/>
    </sheetView>
  </sheetViews>
  <sheetFormatPr defaultColWidth="7.5" defaultRowHeight="26.25" customHeight="1" x14ac:dyDescent="0.15"/>
  <cols>
    <col min="1" max="1" width="10.25" customWidth="1"/>
    <col min="2" max="32" width="7.125" customWidth="1"/>
    <col min="33" max="34" width="9.75" customWidth="1"/>
    <col min="35" max="35" width="28.125" customWidth="1"/>
  </cols>
  <sheetData>
    <row r="1" spans="1:35" s="2" customFormat="1" ht="23.25" x14ac:dyDescent="0.2">
      <c r="A1" s="3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55"/>
      <c r="V1" s="55"/>
      <c r="W1" s="56"/>
      <c r="X1" s="57"/>
      <c r="Y1" s="57"/>
      <c r="Z1" s="57" t="s">
        <v>74</v>
      </c>
      <c r="AA1" s="359">
        <v>30</v>
      </c>
      <c r="AB1" s="57" t="s">
        <v>75</v>
      </c>
      <c r="AC1" s="359">
        <v>1</v>
      </c>
      <c r="AD1" s="272" t="s">
        <v>72</v>
      </c>
      <c r="AE1" s="360">
        <f>AG1/AA1</f>
        <v>0.40486111111111117</v>
      </c>
      <c r="AF1" s="272" t="s">
        <v>73</v>
      </c>
      <c r="AG1" s="360">
        <f>AG16</f>
        <v>12.145833333333336</v>
      </c>
      <c r="AH1" s="57"/>
    </row>
    <row r="2" spans="1:35" s="4" customFormat="1" ht="20.25" customHeight="1" x14ac:dyDescent="0.15">
      <c r="A2" s="452">
        <v>2016</v>
      </c>
      <c r="B2" s="288" t="s">
        <v>123</v>
      </c>
      <c r="C2" s="288" t="s">
        <v>124</v>
      </c>
      <c r="D2" s="288" t="s">
        <v>125</v>
      </c>
      <c r="E2" s="288" t="s">
        <v>126</v>
      </c>
      <c r="F2" s="288" t="s">
        <v>127</v>
      </c>
      <c r="G2" s="288" t="s">
        <v>128</v>
      </c>
      <c r="H2" s="288" t="s">
        <v>129</v>
      </c>
      <c r="I2" s="288" t="s">
        <v>130</v>
      </c>
      <c r="J2" s="288" t="s">
        <v>131</v>
      </c>
      <c r="K2" s="288" t="s">
        <v>132</v>
      </c>
      <c r="L2" s="288" t="s">
        <v>133</v>
      </c>
      <c r="M2" s="288" t="s">
        <v>134</v>
      </c>
      <c r="N2" s="288" t="s">
        <v>135</v>
      </c>
      <c r="O2" s="288" t="s">
        <v>136</v>
      </c>
      <c r="P2" s="288" t="s">
        <v>137</v>
      </c>
      <c r="Q2" s="288" t="s">
        <v>138</v>
      </c>
      <c r="R2" s="288" t="s">
        <v>139</v>
      </c>
      <c r="S2" s="288" t="s">
        <v>140</v>
      </c>
      <c r="T2" s="288" t="s">
        <v>141</v>
      </c>
      <c r="U2" s="288" t="s">
        <v>142</v>
      </c>
      <c r="V2" s="288" t="s">
        <v>143</v>
      </c>
      <c r="W2" s="288" t="s">
        <v>144</v>
      </c>
      <c r="X2" s="288" t="s">
        <v>145</v>
      </c>
      <c r="Y2" s="288" t="s">
        <v>146</v>
      </c>
      <c r="Z2" s="288" t="s">
        <v>147</v>
      </c>
      <c r="AA2" s="288" t="s">
        <v>148</v>
      </c>
      <c r="AB2" s="288" t="s">
        <v>149</v>
      </c>
      <c r="AC2" s="288" t="s">
        <v>150</v>
      </c>
      <c r="AD2" s="288" t="s">
        <v>151</v>
      </c>
      <c r="AE2" s="288" t="s">
        <v>152</v>
      </c>
      <c r="AF2" s="288" t="s">
        <v>153</v>
      </c>
      <c r="AG2" s="426" t="s">
        <v>26</v>
      </c>
      <c r="AH2" s="457" t="s">
        <v>27</v>
      </c>
    </row>
    <row r="3" spans="1:35" s="4" customFormat="1" ht="12.75" customHeight="1" thickBot="1" x14ac:dyDescent="0.2">
      <c r="A3" s="45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427"/>
      <c r="AH3" s="458"/>
    </row>
    <row r="4" spans="1:35" s="5" customFormat="1" ht="25.5" customHeight="1" thickBot="1" x14ac:dyDescent="0.2">
      <c r="A4" s="15" t="s">
        <v>169</v>
      </c>
      <c r="B4" s="229">
        <v>0.3125</v>
      </c>
      <c r="C4" s="229">
        <v>0.29166666666666669</v>
      </c>
      <c r="D4" s="229">
        <v>0.25694444444444448</v>
      </c>
      <c r="E4" s="229">
        <v>0.29166666666666669</v>
      </c>
      <c r="F4" s="229">
        <v>0.30208333333333331</v>
      </c>
      <c r="G4" s="229">
        <v>0.1875</v>
      </c>
      <c r="H4" s="229">
        <v>0.29166666666666669</v>
      </c>
      <c r="I4" s="229">
        <v>0.20833333333333334</v>
      </c>
      <c r="J4" s="229">
        <v>0.29166666666666669</v>
      </c>
      <c r="K4" s="229">
        <v>0.27777777777777779</v>
      </c>
      <c r="L4" s="229">
        <v>0.20833333333333334</v>
      </c>
      <c r="M4" s="229">
        <v>0.29166666666666669</v>
      </c>
      <c r="N4" s="229">
        <v>0.29166666666666669</v>
      </c>
      <c r="O4" s="229"/>
      <c r="P4" s="229"/>
      <c r="Q4" s="229"/>
      <c r="R4" s="229"/>
      <c r="S4" s="229"/>
      <c r="T4" s="229">
        <v>0.29166666666666669</v>
      </c>
      <c r="U4" s="229">
        <v>0.17708333333333334</v>
      </c>
      <c r="V4" s="229">
        <v>0.29166666666666669</v>
      </c>
      <c r="W4" s="229">
        <v>0.33333333333333331</v>
      </c>
      <c r="X4" s="229">
        <v>0.27083333333333331</v>
      </c>
      <c r="Y4" s="229">
        <v>0.27083333333333331</v>
      </c>
      <c r="Z4" s="229">
        <v>0.34722222222222227</v>
      </c>
      <c r="AA4" s="229">
        <v>0.25</v>
      </c>
      <c r="AB4" s="229">
        <v>0.27083333333333331</v>
      </c>
      <c r="AC4" s="229">
        <v>0.19791666666666666</v>
      </c>
      <c r="AD4" s="229">
        <v>0.29166666666666669</v>
      </c>
      <c r="AE4" s="229">
        <v>0.29166666666666669</v>
      </c>
      <c r="AF4" s="229">
        <v>0.29166666666666669</v>
      </c>
      <c r="AG4" s="232">
        <f>AVERAGE(B4:AF4)</f>
        <v>0.2723023504273504</v>
      </c>
      <c r="AH4" s="147">
        <v>0.29166666666666669</v>
      </c>
      <c r="AI4" s="50" t="s">
        <v>60</v>
      </c>
    </row>
    <row r="5" spans="1:35" s="5" customFormat="1" ht="25.5" customHeight="1" x14ac:dyDescent="0.15">
      <c r="A5" s="362" t="s">
        <v>7</v>
      </c>
      <c r="B5" s="234">
        <v>0.35416666666666669</v>
      </c>
      <c r="C5" s="234">
        <v>0.20833333333333334</v>
      </c>
      <c r="D5" s="234">
        <v>0.21527777777777779</v>
      </c>
      <c r="E5" s="234">
        <v>0.20833333333333334</v>
      </c>
      <c r="F5" s="234">
        <v>0.21875</v>
      </c>
      <c r="G5" s="234">
        <v>0.33333333333333331</v>
      </c>
      <c r="H5" s="234">
        <v>0.20833333333333334</v>
      </c>
      <c r="I5" s="234">
        <v>0.125</v>
      </c>
      <c r="J5" s="234">
        <v>0.20833333333333334</v>
      </c>
      <c r="K5" s="234">
        <v>0.21527777777777779</v>
      </c>
      <c r="L5" s="234">
        <v>0.3125</v>
      </c>
      <c r="M5" s="234">
        <v>0.20833333333333334</v>
      </c>
      <c r="N5" s="234">
        <v>0.29166666666666669</v>
      </c>
      <c r="O5" s="234"/>
      <c r="P5" s="234"/>
      <c r="Q5" s="234"/>
      <c r="R5" s="234"/>
      <c r="S5" s="234">
        <v>0.25</v>
      </c>
      <c r="T5" s="234">
        <v>0.20833333333333334</v>
      </c>
      <c r="U5" s="234">
        <v>0.3125</v>
      </c>
      <c r="V5" s="234">
        <v>0.20833333333333334</v>
      </c>
      <c r="W5" s="234">
        <v>0.375</v>
      </c>
      <c r="X5" s="234">
        <v>0.24305555555555555</v>
      </c>
      <c r="Y5" s="234">
        <v>0.3125</v>
      </c>
      <c r="Z5" s="234">
        <v>0.25</v>
      </c>
      <c r="AA5" s="234">
        <v>0.20833333333333334</v>
      </c>
      <c r="AB5" s="234">
        <v>0.3125</v>
      </c>
      <c r="AC5" s="234">
        <v>0.30208333333333331</v>
      </c>
      <c r="AD5" s="234">
        <v>0.20833333333333334</v>
      </c>
      <c r="AE5" s="234">
        <v>0.20833333333333334</v>
      </c>
      <c r="AF5" s="234">
        <v>0.20833333333333334</v>
      </c>
      <c r="AG5" s="236">
        <f>AVERAGE(B5:AF5)</f>
        <v>0.24871399176954725</v>
      </c>
      <c r="AH5" s="148">
        <v>0.20833333333333334</v>
      </c>
      <c r="AI5" s="50" t="s">
        <v>61</v>
      </c>
    </row>
    <row r="6" spans="1:35" s="5" customFormat="1" ht="25.5" customHeight="1" thickBot="1" x14ac:dyDescent="0.2">
      <c r="A6" s="361" t="s">
        <v>9</v>
      </c>
      <c r="B6" s="238">
        <v>1</v>
      </c>
      <c r="C6" s="238">
        <v>1</v>
      </c>
      <c r="D6" s="238">
        <v>1</v>
      </c>
      <c r="E6" s="238">
        <v>1</v>
      </c>
      <c r="F6" s="238">
        <v>1</v>
      </c>
      <c r="G6" s="238">
        <v>1</v>
      </c>
      <c r="H6" s="238">
        <v>1</v>
      </c>
      <c r="I6" s="238">
        <v>1</v>
      </c>
      <c r="J6" s="238">
        <v>1</v>
      </c>
      <c r="K6" s="238">
        <v>1</v>
      </c>
      <c r="L6" s="238">
        <v>1</v>
      </c>
      <c r="M6" s="238">
        <v>1</v>
      </c>
      <c r="N6" s="238">
        <v>1</v>
      </c>
      <c r="O6" s="238"/>
      <c r="P6" s="238"/>
      <c r="Q6" s="238"/>
      <c r="R6" s="238"/>
      <c r="S6" s="238">
        <v>1</v>
      </c>
      <c r="T6" s="238">
        <v>1</v>
      </c>
      <c r="U6" s="238">
        <v>1</v>
      </c>
      <c r="V6" s="238">
        <v>1</v>
      </c>
      <c r="W6" s="238"/>
      <c r="X6" s="238">
        <v>1</v>
      </c>
      <c r="Y6" s="238">
        <v>1</v>
      </c>
      <c r="Z6" s="238">
        <v>1</v>
      </c>
      <c r="AA6" s="238">
        <v>1</v>
      </c>
      <c r="AB6" s="238">
        <v>1</v>
      </c>
      <c r="AC6" s="238">
        <v>1</v>
      </c>
      <c r="AD6" s="238">
        <v>1</v>
      </c>
      <c r="AE6" s="238">
        <v>1</v>
      </c>
      <c r="AF6" s="238">
        <v>1</v>
      </c>
      <c r="AG6" s="240">
        <f>SUM(B6:AF6)</f>
        <v>26</v>
      </c>
      <c r="AH6" s="119" t="s">
        <v>76</v>
      </c>
      <c r="AI6" s="50" t="s">
        <v>62</v>
      </c>
    </row>
    <row r="7" spans="1:35" s="5" customFormat="1" ht="25.5" customHeight="1" x14ac:dyDescent="0.15">
      <c r="A7" s="10" t="s">
        <v>8</v>
      </c>
      <c r="B7" s="242">
        <v>0.38194444444444442</v>
      </c>
      <c r="C7" s="242">
        <v>0.24305555555555555</v>
      </c>
      <c r="D7" s="242">
        <v>0.22916666666666666</v>
      </c>
      <c r="E7" s="242">
        <v>0.22916666666666666</v>
      </c>
      <c r="F7" s="242">
        <v>0.26041666666666669</v>
      </c>
      <c r="G7" s="242">
        <v>0.56944444444444442</v>
      </c>
      <c r="H7" s="242">
        <v>0.23611111111111113</v>
      </c>
      <c r="I7" s="242">
        <v>0.20833333333333334</v>
      </c>
      <c r="J7" s="242">
        <v>0.24305555555555555</v>
      </c>
      <c r="K7" s="242">
        <v>0.25</v>
      </c>
      <c r="L7" s="242">
        <v>0.3611111111111111</v>
      </c>
      <c r="M7" s="242">
        <v>0.24305555555555555</v>
      </c>
      <c r="N7" s="242">
        <v>0.33333333333333331</v>
      </c>
      <c r="O7" s="242"/>
      <c r="P7" s="242"/>
      <c r="Q7" s="242"/>
      <c r="R7" s="242"/>
      <c r="S7" s="242"/>
      <c r="T7" s="242">
        <v>0.24305555555555555</v>
      </c>
      <c r="U7" s="242">
        <v>0.34027777777777773</v>
      </c>
      <c r="V7" s="242">
        <v>0.25</v>
      </c>
      <c r="W7" s="242"/>
      <c r="X7" s="242">
        <v>0.2638888888888889</v>
      </c>
      <c r="Y7" s="242">
        <v>0.35416666666666669</v>
      </c>
      <c r="Z7" s="242">
        <v>0.27083333333333331</v>
      </c>
      <c r="AA7" s="242">
        <v>0.23611111111111113</v>
      </c>
      <c r="AB7" s="242">
        <v>0.34722222222222227</v>
      </c>
      <c r="AC7" s="242">
        <v>0.375</v>
      </c>
      <c r="AD7" s="242">
        <v>0.23611111111111113</v>
      </c>
      <c r="AE7" s="242">
        <v>0.23611111111111113</v>
      </c>
      <c r="AF7" s="242">
        <v>0.23611111111111113</v>
      </c>
      <c r="AG7" s="245">
        <f>AVERAGE(B7:AF7)</f>
        <v>0.2870833333333333</v>
      </c>
      <c r="AH7" s="149">
        <v>0.25</v>
      </c>
      <c r="AI7" s="113" t="s">
        <v>118</v>
      </c>
    </row>
    <row r="8" spans="1:35" s="5" customFormat="1" ht="25.5" customHeight="1" x14ac:dyDescent="0.15">
      <c r="A8" s="114" t="s">
        <v>10</v>
      </c>
      <c r="B8" s="117"/>
      <c r="C8" s="117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7"/>
      <c r="U8" s="116"/>
      <c r="V8" s="117"/>
      <c r="W8" s="116"/>
      <c r="X8" s="116"/>
      <c r="Y8" s="117"/>
      <c r="Z8" s="116"/>
      <c r="AA8" s="117"/>
      <c r="AB8" s="116"/>
      <c r="AC8" s="117"/>
      <c r="AD8" s="116"/>
      <c r="AE8" s="116"/>
      <c r="AF8" s="116"/>
      <c r="AG8" s="119"/>
      <c r="AH8" s="119" t="s">
        <v>176</v>
      </c>
    </row>
    <row r="9" spans="1:35" s="5" customFormat="1" ht="14.25" customHeight="1" x14ac:dyDescent="0.15">
      <c r="A9" s="120" t="s">
        <v>16</v>
      </c>
      <c r="B9" s="123"/>
      <c r="C9" s="123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3"/>
      <c r="U9" s="122"/>
      <c r="V9" s="123"/>
      <c r="W9" s="122"/>
      <c r="X9" s="122"/>
      <c r="Y9" s="123"/>
      <c r="Z9" s="122"/>
      <c r="AA9" s="123"/>
      <c r="AB9" s="122"/>
      <c r="AC9" s="123"/>
      <c r="AD9" s="122"/>
      <c r="AE9" s="122"/>
      <c r="AF9" s="122"/>
      <c r="AG9" s="126"/>
      <c r="AH9" s="125" t="s">
        <v>30</v>
      </c>
    </row>
    <row r="10" spans="1:35" s="5" customFormat="1" ht="25.5" customHeight="1" x14ac:dyDescent="0.15">
      <c r="A10" s="114" t="s">
        <v>23</v>
      </c>
      <c r="B10" s="117"/>
      <c r="C10" s="117"/>
      <c r="D10" s="116"/>
      <c r="E10" s="116"/>
      <c r="F10" s="117"/>
      <c r="G10" s="116"/>
      <c r="H10" s="117"/>
      <c r="I10" s="116"/>
      <c r="J10" s="117"/>
      <c r="K10" s="116"/>
      <c r="L10" s="117"/>
      <c r="M10" s="116"/>
      <c r="N10" s="117"/>
      <c r="O10" s="116"/>
      <c r="P10" s="117"/>
      <c r="Q10" s="116"/>
      <c r="R10" s="117"/>
      <c r="S10" s="116"/>
      <c r="T10" s="117"/>
      <c r="U10" s="116"/>
      <c r="V10" s="117"/>
      <c r="W10" s="116"/>
      <c r="X10" s="116"/>
      <c r="Y10" s="117"/>
      <c r="Z10" s="116"/>
      <c r="AA10" s="117"/>
      <c r="AB10" s="116"/>
      <c r="AC10" s="117"/>
      <c r="AD10" s="116"/>
      <c r="AE10" s="116"/>
      <c r="AF10" s="116"/>
      <c r="AG10" s="119"/>
      <c r="AH10" s="119"/>
    </row>
    <row r="11" spans="1:35" s="5" customFormat="1" ht="14.25" customHeight="1" x14ac:dyDescent="0.15">
      <c r="A11" s="127" t="s">
        <v>25</v>
      </c>
      <c r="B11" s="129" t="s">
        <v>24</v>
      </c>
      <c r="C11" s="129" t="s">
        <v>24</v>
      </c>
      <c r="D11" s="129" t="s">
        <v>24</v>
      </c>
      <c r="E11" s="129" t="s">
        <v>24</v>
      </c>
      <c r="F11" s="129" t="s">
        <v>24</v>
      </c>
      <c r="G11" s="129" t="s">
        <v>24</v>
      </c>
      <c r="H11" s="129" t="s">
        <v>24</v>
      </c>
      <c r="I11" s="129" t="s">
        <v>24</v>
      </c>
      <c r="J11" s="129" t="s">
        <v>24</v>
      </c>
      <c r="K11" s="129" t="s">
        <v>24</v>
      </c>
      <c r="L11" s="129" t="s">
        <v>24</v>
      </c>
      <c r="M11" s="129" t="s">
        <v>24</v>
      </c>
      <c r="N11" s="129" t="s">
        <v>24</v>
      </c>
      <c r="O11" s="129" t="s">
        <v>24</v>
      </c>
      <c r="P11" s="129" t="s">
        <v>24</v>
      </c>
      <c r="Q11" s="129" t="s">
        <v>24</v>
      </c>
      <c r="R11" s="129" t="s">
        <v>24</v>
      </c>
      <c r="S11" s="129" t="s">
        <v>24</v>
      </c>
      <c r="T11" s="129" t="s">
        <v>24</v>
      </c>
      <c r="U11" s="129" t="s">
        <v>24</v>
      </c>
      <c r="V11" s="129" t="s">
        <v>24</v>
      </c>
      <c r="W11" s="129" t="s">
        <v>24</v>
      </c>
      <c r="X11" s="129" t="s">
        <v>24</v>
      </c>
      <c r="Y11" s="129" t="s">
        <v>24</v>
      </c>
      <c r="Z11" s="129" t="s">
        <v>24</v>
      </c>
      <c r="AA11" s="129" t="s">
        <v>24</v>
      </c>
      <c r="AB11" s="129" t="s">
        <v>24</v>
      </c>
      <c r="AC11" s="129" t="s">
        <v>24</v>
      </c>
      <c r="AD11" s="129" t="s">
        <v>24</v>
      </c>
      <c r="AE11" s="129" t="s">
        <v>24</v>
      </c>
      <c r="AF11" s="129" t="s">
        <v>24</v>
      </c>
      <c r="AG11" s="130"/>
      <c r="AH11" s="131"/>
    </row>
    <row r="12" spans="1:35" s="5" customFormat="1" ht="14.25" customHeight="1" x14ac:dyDescent="0.15">
      <c r="A12" s="120" t="s">
        <v>16</v>
      </c>
      <c r="B12" s="123"/>
      <c r="C12" s="123"/>
      <c r="D12" s="122"/>
      <c r="E12" s="122"/>
      <c r="F12" s="123"/>
      <c r="G12" s="122"/>
      <c r="H12" s="123"/>
      <c r="I12" s="122"/>
      <c r="J12" s="123"/>
      <c r="K12" s="122"/>
      <c r="L12" s="123"/>
      <c r="M12" s="122"/>
      <c r="N12" s="123"/>
      <c r="O12" s="122"/>
      <c r="P12" s="123"/>
      <c r="Q12" s="122"/>
      <c r="R12" s="123"/>
      <c r="S12" s="122"/>
      <c r="T12" s="123"/>
      <c r="U12" s="122"/>
      <c r="V12" s="123"/>
      <c r="W12" s="122"/>
      <c r="X12" s="122"/>
      <c r="Y12" s="123"/>
      <c r="Z12" s="122"/>
      <c r="AA12" s="123"/>
      <c r="AB12" s="122"/>
      <c r="AC12" s="123"/>
      <c r="AD12" s="122"/>
      <c r="AE12" s="122"/>
      <c r="AF12" s="122"/>
      <c r="AG12" s="126"/>
      <c r="AH12" s="126"/>
    </row>
    <row r="13" spans="1:35" s="5" customFormat="1" ht="25.5" customHeight="1" x14ac:dyDescent="0.15">
      <c r="A13" s="114" t="s">
        <v>178</v>
      </c>
      <c r="B13" s="117"/>
      <c r="C13" s="117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7"/>
      <c r="U13" s="116"/>
      <c r="V13" s="117"/>
      <c r="W13" s="116"/>
      <c r="X13" s="116"/>
      <c r="Y13" s="117"/>
      <c r="Z13" s="116"/>
      <c r="AA13" s="117"/>
      <c r="AB13" s="116"/>
      <c r="AC13" s="117"/>
      <c r="AD13" s="116"/>
      <c r="AE13" s="116"/>
      <c r="AF13" s="116"/>
      <c r="AG13" s="119"/>
      <c r="AH13" s="119"/>
    </row>
    <row r="14" spans="1:35" s="5" customFormat="1" ht="14.25" customHeight="1" x14ac:dyDescent="0.15">
      <c r="A14" s="120" t="s">
        <v>16</v>
      </c>
      <c r="B14" s="123"/>
      <c r="C14" s="123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3"/>
      <c r="U14" s="122"/>
      <c r="V14" s="123"/>
      <c r="W14" s="122"/>
      <c r="X14" s="122"/>
      <c r="Y14" s="123"/>
      <c r="Z14" s="122"/>
      <c r="AA14" s="123"/>
      <c r="AB14" s="122"/>
      <c r="AC14" s="123"/>
      <c r="AD14" s="122"/>
      <c r="AE14" s="122"/>
      <c r="AF14" s="122"/>
      <c r="AG14" s="126"/>
      <c r="AH14" s="126"/>
    </row>
    <row r="15" spans="1:35" s="5" customFormat="1" ht="25.5" customHeight="1" thickBot="1" x14ac:dyDescent="0.2">
      <c r="A15" s="11" t="s">
        <v>11</v>
      </c>
      <c r="B15" s="351">
        <v>0.52083333333333337</v>
      </c>
      <c r="C15" s="351">
        <v>0.50694444444444442</v>
      </c>
      <c r="D15" s="351">
        <v>0.50694444444444442</v>
      </c>
      <c r="E15" s="351">
        <v>0.79166666666666663</v>
      </c>
      <c r="F15" s="351">
        <v>0.72916666666666663</v>
      </c>
      <c r="G15" s="351">
        <v>0.79166666666666663</v>
      </c>
      <c r="H15" s="351">
        <v>0.70833333333333337</v>
      </c>
      <c r="I15" s="351">
        <v>0.66666666666666663</v>
      </c>
      <c r="J15" s="351">
        <v>0.76388888888888884</v>
      </c>
      <c r="K15" s="351">
        <v>0.76388888888888884</v>
      </c>
      <c r="L15" s="351">
        <v>0.8125</v>
      </c>
      <c r="M15" s="351">
        <v>0.83333333333333337</v>
      </c>
      <c r="N15" s="351">
        <v>0.66666666666666663</v>
      </c>
      <c r="O15" s="351"/>
      <c r="P15" s="351"/>
      <c r="Q15" s="351"/>
      <c r="R15" s="351"/>
      <c r="S15" s="351"/>
      <c r="T15" s="363">
        <v>1.125</v>
      </c>
      <c r="U15" s="351">
        <v>0.8125</v>
      </c>
      <c r="V15" s="351">
        <v>0.85416666666666663</v>
      </c>
      <c r="W15" s="351">
        <v>0.76388888888888884</v>
      </c>
      <c r="X15" s="351">
        <v>0.77083333333333337</v>
      </c>
      <c r="Y15" s="351">
        <v>0.77083333333333337</v>
      </c>
      <c r="Z15" s="351">
        <v>0.77083333333333337</v>
      </c>
      <c r="AA15" s="351">
        <v>0.97222222222222221</v>
      </c>
      <c r="AB15" s="351">
        <v>0.79166666666666663</v>
      </c>
      <c r="AC15" s="351">
        <v>0.4375</v>
      </c>
      <c r="AD15" s="351">
        <v>0.77083333333333337</v>
      </c>
      <c r="AE15" s="351">
        <v>0.83333333333333337</v>
      </c>
      <c r="AF15" s="351">
        <v>0.80555555555555547</v>
      </c>
      <c r="AG15" s="246">
        <f>AVERAGE(B15:AF15)</f>
        <v>0.7516025641025641</v>
      </c>
      <c r="AH15" s="150">
        <v>0.8125</v>
      </c>
      <c r="AI15" s="113" t="s">
        <v>119</v>
      </c>
    </row>
    <row r="16" spans="1:35" s="5" customFormat="1" ht="25.5" customHeight="1" thickBot="1" x14ac:dyDescent="0.2">
      <c r="A16" s="13" t="s">
        <v>170</v>
      </c>
      <c r="B16" s="352">
        <v>0.1388888888888889</v>
      </c>
      <c r="C16" s="352">
        <v>0.2638888888888889</v>
      </c>
      <c r="D16" s="352">
        <v>0.27777777777777779</v>
      </c>
      <c r="E16" s="352">
        <v>0.52083333333333337</v>
      </c>
      <c r="F16" s="352">
        <v>0.42708333333333331</v>
      </c>
      <c r="G16" s="352">
        <v>0.22222222222222221</v>
      </c>
      <c r="H16" s="352">
        <v>0.3611111111111111</v>
      </c>
      <c r="I16" s="352">
        <v>0.44444444444444442</v>
      </c>
      <c r="J16" s="352">
        <v>0.47222222222222227</v>
      </c>
      <c r="K16" s="352">
        <v>0.47222222222222227</v>
      </c>
      <c r="L16" s="352">
        <v>0.40972222222222227</v>
      </c>
      <c r="M16" s="352">
        <v>0.44444444444444442</v>
      </c>
      <c r="N16" s="352">
        <v>0.29166666666666669</v>
      </c>
      <c r="O16" s="352">
        <v>0.33333333333333331</v>
      </c>
      <c r="P16" s="352"/>
      <c r="Q16" s="352">
        <v>0.33333333333333331</v>
      </c>
      <c r="R16" s="352">
        <v>0.33333333333333331</v>
      </c>
      <c r="S16" s="352">
        <v>0.33333333333333331</v>
      </c>
      <c r="T16" s="352">
        <v>0.75694444444444453</v>
      </c>
      <c r="U16" s="352">
        <v>0.43055555555555558</v>
      </c>
      <c r="V16" s="352">
        <v>0.5625</v>
      </c>
      <c r="W16" s="352">
        <v>0.30555555555555552</v>
      </c>
      <c r="X16" s="352">
        <v>0.46527777777777773</v>
      </c>
      <c r="Y16" s="352">
        <v>0.375</v>
      </c>
      <c r="Z16" s="352">
        <v>0.45833333333333331</v>
      </c>
      <c r="AA16" s="352">
        <v>0.63888888888888895</v>
      </c>
      <c r="AB16" s="352">
        <v>0.40277777777777773</v>
      </c>
      <c r="AC16" s="352">
        <v>6.25E-2</v>
      </c>
      <c r="AD16" s="352">
        <v>0.49305555555555558</v>
      </c>
      <c r="AE16" s="352">
        <v>0.55555555555555558</v>
      </c>
      <c r="AF16" s="352">
        <v>0.55902777777777779</v>
      </c>
      <c r="AG16" s="248">
        <f>SUM(B16:AF16)</f>
        <v>12.145833333333336</v>
      </c>
      <c r="AH16" s="151">
        <v>0.5</v>
      </c>
      <c r="AI16" s="113" t="s">
        <v>154</v>
      </c>
    </row>
    <row r="17" spans="1:35" s="5" customFormat="1" ht="25.5" customHeight="1" x14ac:dyDescent="0.15">
      <c r="A17" s="132" t="s">
        <v>174</v>
      </c>
      <c r="B17" s="135"/>
      <c r="C17" s="135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5"/>
      <c r="U17" s="134"/>
      <c r="V17" s="135"/>
      <c r="W17" s="134"/>
      <c r="X17" s="134"/>
      <c r="Y17" s="135"/>
      <c r="Z17" s="134"/>
      <c r="AA17" s="135"/>
      <c r="AB17" s="134"/>
      <c r="AC17" s="135"/>
      <c r="AD17" s="134"/>
      <c r="AE17" s="134"/>
      <c r="AF17" s="134"/>
      <c r="AG17" s="137"/>
      <c r="AH17" s="343" t="s">
        <v>177</v>
      </c>
    </row>
    <row r="18" spans="1:35" s="5" customFormat="1" ht="25.5" customHeight="1" x14ac:dyDescent="0.15">
      <c r="A18" s="7" t="s">
        <v>13</v>
      </c>
      <c r="B18" s="353"/>
      <c r="C18" s="353">
        <v>1</v>
      </c>
      <c r="D18" s="250"/>
      <c r="E18" s="250"/>
      <c r="F18" s="250">
        <v>1</v>
      </c>
      <c r="G18" s="250"/>
      <c r="H18" s="250"/>
      <c r="I18" s="250">
        <v>1</v>
      </c>
      <c r="J18" s="250">
        <v>1</v>
      </c>
      <c r="K18" s="250">
        <v>1</v>
      </c>
      <c r="L18" s="250"/>
      <c r="M18" s="250">
        <v>1</v>
      </c>
      <c r="N18" s="250">
        <v>1</v>
      </c>
      <c r="O18" s="250">
        <v>1</v>
      </c>
      <c r="P18" s="250">
        <v>1</v>
      </c>
      <c r="Q18" s="250">
        <v>1</v>
      </c>
      <c r="R18" s="250">
        <v>1</v>
      </c>
      <c r="S18" s="250">
        <v>1</v>
      </c>
      <c r="T18" s="250"/>
      <c r="U18" s="250">
        <v>1</v>
      </c>
      <c r="V18" s="250">
        <v>1</v>
      </c>
      <c r="W18" s="250">
        <v>1</v>
      </c>
      <c r="X18" s="250">
        <v>1</v>
      </c>
      <c r="Y18" s="250"/>
      <c r="Z18" s="250">
        <v>1</v>
      </c>
      <c r="AA18" s="250">
        <v>1</v>
      </c>
      <c r="AB18" s="250">
        <v>1</v>
      </c>
      <c r="AC18" s="250">
        <v>1</v>
      </c>
      <c r="AD18" s="250">
        <v>1</v>
      </c>
      <c r="AE18" s="250"/>
      <c r="AF18" s="250">
        <v>1</v>
      </c>
      <c r="AG18" s="252">
        <f>SUM(B18:AF18)</f>
        <v>22</v>
      </c>
      <c r="AH18" s="138" t="s">
        <v>172</v>
      </c>
    </row>
    <row r="19" spans="1:35" s="5" customFormat="1" ht="25.5" customHeight="1" x14ac:dyDescent="0.15">
      <c r="A19" s="7" t="s">
        <v>12</v>
      </c>
      <c r="B19" s="354">
        <v>89.8</v>
      </c>
      <c r="C19" s="354">
        <v>90.2</v>
      </c>
      <c r="D19" s="354"/>
      <c r="E19" s="354">
        <v>89.7</v>
      </c>
      <c r="F19" s="354">
        <v>88.8</v>
      </c>
      <c r="G19" s="354">
        <v>89</v>
      </c>
      <c r="H19" s="354">
        <v>87.8</v>
      </c>
      <c r="I19" s="354">
        <v>89.2</v>
      </c>
      <c r="J19" s="354">
        <v>88.7</v>
      </c>
      <c r="K19" s="354">
        <v>88.9</v>
      </c>
      <c r="L19" s="354">
        <v>88.7</v>
      </c>
      <c r="M19" s="354">
        <v>88.6</v>
      </c>
      <c r="N19" s="354"/>
      <c r="O19" s="354"/>
      <c r="P19" s="354"/>
      <c r="Q19" s="354"/>
      <c r="R19" s="354"/>
      <c r="S19" s="354">
        <v>89.9</v>
      </c>
      <c r="T19" s="354"/>
      <c r="U19" s="354">
        <v>88.8</v>
      </c>
      <c r="V19" s="354"/>
      <c r="W19" s="354"/>
      <c r="X19" s="354"/>
      <c r="Y19" s="354">
        <v>88.7</v>
      </c>
      <c r="Z19" s="354"/>
      <c r="AA19" s="354"/>
      <c r="AB19" s="354">
        <v>88.1</v>
      </c>
      <c r="AC19" s="354">
        <v>88.3</v>
      </c>
      <c r="AD19" s="354"/>
      <c r="AE19" s="354">
        <v>88.3</v>
      </c>
      <c r="AF19" s="354"/>
      <c r="AG19" s="265">
        <f>AVERAGE(B19:AF19)</f>
        <v>88.911764705882348</v>
      </c>
      <c r="AH19" s="140" t="s">
        <v>157</v>
      </c>
      <c r="AI19" s="50" t="s">
        <v>66</v>
      </c>
    </row>
    <row r="20" spans="1:35" s="5" customFormat="1" ht="14.25" customHeight="1" x14ac:dyDescent="0.15">
      <c r="A20" s="428" t="s">
        <v>17</v>
      </c>
      <c r="B20" s="350">
        <v>146</v>
      </c>
      <c r="C20" s="238"/>
      <c r="D20" s="238"/>
      <c r="E20" s="238">
        <v>158</v>
      </c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66">
        <f>AVERAGE(B20:AF20)</f>
        <v>152</v>
      </c>
      <c r="AH20" s="119">
        <v>135</v>
      </c>
      <c r="AI20" s="50" t="s">
        <v>69</v>
      </c>
    </row>
    <row r="21" spans="1:35" s="5" customFormat="1" ht="14.25" customHeight="1" x14ac:dyDescent="0.15">
      <c r="A21" s="429"/>
      <c r="B21" s="355">
        <v>79</v>
      </c>
      <c r="C21" s="254"/>
      <c r="D21" s="254"/>
      <c r="E21" s="254">
        <v>74</v>
      </c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6">
        <f>AVERAGE(B21:AF21)</f>
        <v>76.5</v>
      </c>
      <c r="AH21" s="126">
        <v>85</v>
      </c>
      <c r="AI21" s="50" t="s">
        <v>68</v>
      </c>
    </row>
    <row r="22" spans="1:35" s="5" customFormat="1" ht="14.25" customHeight="1" x14ac:dyDescent="0.15">
      <c r="A22" s="139" t="s">
        <v>179</v>
      </c>
      <c r="B22" s="344"/>
      <c r="C22" s="344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4"/>
      <c r="U22" s="345"/>
      <c r="V22" s="344"/>
      <c r="W22" s="345"/>
      <c r="X22" s="345"/>
      <c r="Y22" s="344"/>
      <c r="Z22" s="345"/>
      <c r="AA22" s="344"/>
      <c r="AB22" s="345"/>
      <c r="AC22" s="344"/>
      <c r="AD22" s="345"/>
      <c r="AE22" s="345"/>
      <c r="AF22" s="345"/>
      <c r="AG22" s="161"/>
      <c r="AH22" s="140" t="s">
        <v>29</v>
      </c>
    </row>
    <row r="23" spans="1:35" s="5" customFormat="1" ht="14.25" customHeight="1" x14ac:dyDescent="0.15">
      <c r="A23" s="430" t="s">
        <v>159</v>
      </c>
      <c r="B23" s="238">
        <v>1</v>
      </c>
      <c r="C23" s="238">
        <v>1</v>
      </c>
      <c r="D23" s="238">
        <v>1</v>
      </c>
      <c r="E23" s="238">
        <v>1</v>
      </c>
      <c r="F23" s="238"/>
      <c r="G23" s="238">
        <v>1</v>
      </c>
      <c r="H23" s="238">
        <v>1</v>
      </c>
      <c r="I23" s="238">
        <v>1</v>
      </c>
      <c r="J23" s="238">
        <v>1</v>
      </c>
      <c r="K23" s="238"/>
      <c r="L23" s="238">
        <v>1</v>
      </c>
      <c r="M23" s="238">
        <v>1</v>
      </c>
      <c r="N23" s="238"/>
      <c r="O23" s="238"/>
      <c r="P23" s="238"/>
      <c r="Q23" s="238"/>
      <c r="R23" s="238"/>
      <c r="S23" s="238">
        <v>1</v>
      </c>
      <c r="T23" s="238">
        <v>1</v>
      </c>
      <c r="U23" s="238"/>
      <c r="V23" s="238"/>
      <c r="W23" s="238">
        <v>1</v>
      </c>
      <c r="X23" s="238"/>
      <c r="Y23" s="238">
        <v>1</v>
      </c>
      <c r="Z23" s="238">
        <v>1</v>
      </c>
      <c r="AA23" s="238"/>
      <c r="AB23" s="238"/>
      <c r="AC23" s="238">
        <v>1</v>
      </c>
      <c r="AD23" s="238">
        <v>1</v>
      </c>
      <c r="AE23" s="238"/>
      <c r="AF23" s="238">
        <v>1</v>
      </c>
      <c r="AG23" s="266">
        <f>SUM(B23:AF23)</f>
        <v>18</v>
      </c>
      <c r="AH23" s="119">
        <v>15</v>
      </c>
      <c r="AI23" s="50" t="s">
        <v>166</v>
      </c>
    </row>
    <row r="24" spans="1:35" s="5" customFormat="1" ht="14.25" customHeight="1" x14ac:dyDescent="0.15">
      <c r="A24" s="431"/>
      <c r="B24" s="254">
        <v>1</v>
      </c>
      <c r="C24" s="254">
        <v>1</v>
      </c>
      <c r="D24" s="254">
        <v>1</v>
      </c>
      <c r="E24" s="254">
        <v>1</v>
      </c>
      <c r="F24" s="254"/>
      <c r="G24" s="254">
        <v>1</v>
      </c>
      <c r="H24" s="254">
        <v>1</v>
      </c>
      <c r="I24" s="254">
        <v>1</v>
      </c>
      <c r="J24" s="254">
        <v>1</v>
      </c>
      <c r="K24" s="254"/>
      <c r="L24" s="254">
        <v>1</v>
      </c>
      <c r="M24" s="254">
        <v>1</v>
      </c>
      <c r="N24" s="254"/>
      <c r="O24" s="254"/>
      <c r="P24" s="254"/>
      <c r="Q24" s="254"/>
      <c r="R24" s="254"/>
      <c r="S24" s="254">
        <v>1</v>
      </c>
      <c r="T24" s="254">
        <v>1</v>
      </c>
      <c r="U24" s="254"/>
      <c r="V24" s="254"/>
      <c r="W24" s="254">
        <v>1</v>
      </c>
      <c r="X24" s="254"/>
      <c r="Y24" s="254">
        <v>1</v>
      </c>
      <c r="Z24" s="254">
        <v>1</v>
      </c>
      <c r="AA24" s="254"/>
      <c r="AB24" s="254"/>
      <c r="AC24" s="254">
        <v>1</v>
      </c>
      <c r="AD24" s="254">
        <v>1</v>
      </c>
      <c r="AE24" s="254"/>
      <c r="AF24" s="254">
        <v>1</v>
      </c>
      <c r="AG24" s="325">
        <f>SUM(B24:AF24)</f>
        <v>18</v>
      </c>
      <c r="AH24" s="126" t="s">
        <v>29</v>
      </c>
      <c r="AI24" s="50" t="s">
        <v>167</v>
      </c>
    </row>
    <row r="25" spans="1:35" s="5" customFormat="1" ht="25.5" customHeight="1" x14ac:dyDescent="0.15">
      <c r="A25" s="299" t="s">
        <v>158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327">
        <f>SUM(B25:AF25)</f>
        <v>0</v>
      </c>
      <c r="AH25" s="138" t="s">
        <v>173</v>
      </c>
    </row>
    <row r="26" spans="1:35" s="5" customFormat="1" ht="25.5" customHeight="1" x14ac:dyDescent="0.15">
      <c r="A26" s="299" t="s">
        <v>175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342"/>
      <c r="AH26" s="138" t="s">
        <v>76</v>
      </c>
    </row>
    <row r="27" spans="1:35" s="5" customFormat="1" ht="25.5" customHeight="1" thickBot="1" x14ac:dyDescent="0.2">
      <c r="A27" s="7" t="s">
        <v>14</v>
      </c>
      <c r="B27" s="258">
        <v>0.91666666666666663</v>
      </c>
      <c r="C27" s="258">
        <v>0.95833333333333337</v>
      </c>
      <c r="D27" s="258">
        <v>0.91666666666666663</v>
      </c>
      <c r="E27" s="258">
        <v>0.91666666666666663</v>
      </c>
      <c r="F27" s="258">
        <v>1.1458333333333333</v>
      </c>
      <c r="G27" s="258">
        <v>0.91666666666666663</v>
      </c>
      <c r="H27" s="258">
        <v>0.91666666666666663</v>
      </c>
      <c r="I27" s="258">
        <v>0.91666666666666663</v>
      </c>
      <c r="J27" s="258">
        <v>0.9375</v>
      </c>
      <c r="K27" s="258">
        <v>1.1041666666666667</v>
      </c>
      <c r="L27" s="258">
        <v>0.91666666666666663</v>
      </c>
      <c r="M27" s="258">
        <v>1</v>
      </c>
      <c r="N27" s="258">
        <v>1.0208333333333333</v>
      </c>
      <c r="O27" s="258"/>
      <c r="P27" s="258"/>
      <c r="Q27" s="258"/>
      <c r="R27" s="258"/>
      <c r="S27" s="258">
        <v>0.91666666666666663</v>
      </c>
      <c r="T27" s="258">
        <v>1.1354166666666667</v>
      </c>
      <c r="U27" s="258">
        <v>0.91666666666666663</v>
      </c>
      <c r="V27" s="258">
        <v>1.0416666666666667</v>
      </c>
      <c r="W27" s="258">
        <v>0.97222222222222221</v>
      </c>
      <c r="X27" s="258">
        <v>1.0416666666666667</v>
      </c>
      <c r="Y27" s="258">
        <v>0.90277777777777779</v>
      </c>
      <c r="Z27" s="258">
        <v>0.95833333333333337</v>
      </c>
      <c r="AA27" s="258">
        <v>1.0416666666666667</v>
      </c>
      <c r="AB27" s="258">
        <v>1.1041666666666667</v>
      </c>
      <c r="AC27" s="258">
        <v>0.91666666666666663</v>
      </c>
      <c r="AD27" s="258">
        <v>0.91666666666666663</v>
      </c>
      <c r="AE27" s="258">
        <v>0.91666666666666663</v>
      </c>
      <c r="AF27" s="258">
        <v>0.9375</v>
      </c>
      <c r="AG27" s="326">
        <f>AVERAGE(B27:AF27)</f>
        <v>0.97415123456790143</v>
      </c>
      <c r="AH27" s="152">
        <v>0.91666666666666663</v>
      </c>
      <c r="AI27" s="50" t="s">
        <v>67</v>
      </c>
    </row>
    <row r="28" spans="1:35" s="5" customFormat="1" ht="25.5" customHeight="1" thickBot="1" x14ac:dyDescent="0.2">
      <c r="A28" s="15" t="s">
        <v>171</v>
      </c>
      <c r="B28" s="358"/>
      <c r="C28" s="358"/>
      <c r="D28" s="358"/>
      <c r="E28" s="358">
        <v>0.125</v>
      </c>
      <c r="F28" s="358">
        <v>0.41666666666666669</v>
      </c>
      <c r="G28" s="358">
        <v>0.125</v>
      </c>
      <c r="H28" s="358">
        <v>0.20833333333333334</v>
      </c>
      <c r="I28" s="358">
        <v>0.25</v>
      </c>
      <c r="J28" s="358">
        <v>0.17361111111111113</v>
      </c>
      <c r="K28" s="358">
        <v>0.34027777777777773</v>
      </c>
      <c r="L28" s="358">
        <v>0.10416666666666667</v>
      </c>
      <c r="M28" s="358">
        <v>0.16666666666666666</v>
      </c>
      <c r="N28" s="358">
        <v>0.35416666666666669</v>
      </c>
      <c r="O28" s="358"/>
      <c r="P28" s="358"/>
      <c r="Q28" s="358"/>
      <c r="R28" s="358"/>
      <c r="S28" s="358"/>
      <c r="T28" s="358">
        <v>1.0416666666666666E-2</v>
      </c>
      <c r="U28" s="358">
        <v>0.10416666666666667</v>
      </c>
      <c r="V28" s="358">
        <v>0.1875</v>
      </c>
      <c r="W28" s="358">
        <v>0.20833333333333334</v>
      </c>
      <c r="X28" s="358">
        <v>0.27083333333333331</v>
      </c>
      <c r="Y28" s="358">
        <v>0.13194444444444445</v>
      </c>
      <c r="Z28" s="358">
        <v>0.1875</v>
      </c>
      <c r="AA28" s="358">
        <v>6.9444444444444434E-2</v>
      </c>
      <c r="AB28" s="358">
        <v>0.3125</v>
      </c>
      <c r="AC28" s="358"/>
      <c r="AD28" s="358">
        <v>0.14583333333333334</v>
      </c>
      <c r="AE28" s="358">
        <v>8.3333333333333329E-2</v>
      </c>
      <c r="AF28" s="358">
        <v>0.13194444444444445</v>
      </c>
      <c r="AG28" s="248">
        <f>AVERAGE(B28:AF28)</f>
        <v>0.18671085858585859</v>
      </c>
      <c r="AH28" s="147">
        <v>0.10416666666666667</v>
      </c>
      <c r="AI28" s="113" t="s">
        <v>120</v>
      </c>
    </row>
    <row r="29" spans="1:35" s="5" customFormat="1" ht="25.5" customHeight="1" x14ac:dyDescent="0.15">
      <c r="A29" s="141" t="s">
        <v>21</v>
      </c>
      <c r="B29" s="144"/>
      <c r="C29" s="144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4"/>
      <c r="U29" s="143"/>
      <c r="V29" s="144"/>
      <c r="W29" s="143"/>
      <c r="X29" s="143"/>
      <c r="Y29" s="144"/>
      <c r="Z29" s="143"/>
      <c r="AA29" s="144"/>
      <c r="AB29" s="143"/>
      <c r="AC29" s="144"/>
      <c r="AD29" s="143"/>
      <c r="AE29" s="143"/>
      <c r="AF29" s="143"/>
      <c r="AG29" s="346"/>
      <c r="AH29" s="146"/>
    </row>
    <row r="30" spans="1:35" s="2" customFormat="1" ht="26.25" customHeight="1" x14ac:dyDescent="0.1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</sheetData>
  <mergeCells count="5">
    <mergeCell ref="A2:A3"/>
    <mergeCell ref="AG2:AG3"/>
    <mergeCell ref="AH2:AH3"/>
    <mergeCell ref="A20:A21"/>
    <mergeCell ref="A23:A24"/>
  </mergeCells>
  <phoneticPr fontId="2"/>
  <pageMargins left="0.51181102362204722" right="0.11811023622047245" top="0.23622047244094491" bottom="0.23622047244094491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I30"/>
  <sheetViews>
    <sheetView zoomScale="85" zoomScaleNormal="85" workbookViewId="0">
      <selection activeCell="V31" sqref="V31"/>
    </sheetView>
  </sheetViews>
  <sheetFormatPr defaultColWidth="7.5" defaultRowHeight="26.25" customHeight="1" x14ac:dyDescent="0.15"/>
  <cols>
    <col min="1" max="1" width="10.25" customWidth="1"/>
    <col min="2" max="32" width="7.125" customWidth="1"/>
    <col min="33" max="34" width="9.75" customWidth="1"/>
    <col min="35" max="35" width="28.125" customWidth="1"/>
  </cols>
  <sheetData>
    <row r="1" spans="1:35" s="2" customFormat="1" ht="23.25" x14ac:dyDescent="0.2">
      <c r="A1" s="3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55"/>
      <c r="V1" s="55"/>
      <c r="W1" s="56"/>
      <c r="X1" s="57"/>
      <c r="Y1" s="57"/>
      <c r="Z1" s="57" t="s">
        <v>74</v>
      </c>
      <c r="AA1" s="359">
        <v>29</v>
      </c>
      <c r="AB1" s="57" t="s">
        <v>75</v>
      </c>
      <c r="AC1" s="359">
        <v>2</v>
      </c>
      <c r="AD1" s="272" t="s">
        <v>72</v>
      </c>
      <c r="AE1" s="360">
        <f>AG1/AA1</f>
        <v>0.44216954022988497</v>
      </c>
      <c r="AF1" s="272" t="s">
        <v>73</v>
      </c>
      <c r="AG1" s="360">
        <f>AG16</f>
        <v>12.822916666666664</v>
      </c>
      <c r="AH1" s="57"/>
    </row>
    <row r="2" spans="1:35" s="4" customFormat="1" ht="20.25" customHeight="1" x14ac:dyDescent="0.15">
      <c r="A2" s="452">
        <v>2016</v>
      </c>
      <c r="B2" s="288" t="s">
        <v>123</v>
      </c>
      <c r="C2" s="288" t="s">
        <v>124</v>
      </c>
      <c r="D2" s="288" t="s">
        <v>125</v>
      </c>
      <c r="E2" s="288" t="s">
        <v>126</v>
      </c>
      <c r="F2" s="288" t="s">
        <v>127</v>
      </c>
      <c r="G2" s="288" t="s">
        <v>128</v>
      </c>
      <c r="H2" s="288" t="s">
        <v>129</v>
      </c>
      <c r="I2" s="288" t="s">
        <v>130</v>
      </c>
      <c r="J2" s="288" t="s">
        <v>131</v>
      </c>
      <c r="K2" s="288" t="s">
        <v>132</v>
      </c>
      <c r="L2" s="288" t="s">
        <v>133</v>
      </c>
      <c r="M2" s="288" t="s">
        <v>134</v>
      </c>
      <c r="N2" s="288" t="s">
        <v>135</v>
      </c>
      <c r="O2" s="288" t="s">
        <v>136</v>
      </c>
      <c r="P2" s="288" t="s">
        <v>137</v>
      </c>
      <c r="Q2" s="288" t="s">
        <v>138</v>
      </c>
      <c r="R2" s="288" t="s">
        <v>139</v>
      </c>
      <c r="S2" s="288" t="s">
        <v>140</v>
      </c>
      <c r="T2" s="288" t="s">
        <v>141</v>
      </c>
      <c r="U2" s="288" t="s">
        <v>142</v>
      </c>
      <c r="V2" s="288" t="s">
        <v>143</v>
      </c>
      <c r="W2" s="288" t="s">
        <v>144</v>
      </c>
      <c r="X2" s="288" t="s">
        <v>145</v>
      </c>
      <c r="Y2" s="288" t="s">
        <v>146</v>
      </c>
      <c r="Z2" s="288" t="s">
        <v>147</v>
      </c>
      <c r="AA2" s="288" t="s">
        <v>148</v>
      </c>
      <c r="AB2" s="288" t="s">
        <v>149</v>
      </c>
      <c r="AC2" s="288" t="s">
        <v>150</v>
      </c>
      <c r="AD2" s="288" t="s">
        <v>151</v>
      </c>
      <c r="AE2" s="288" t="s">
        <v>152</v>
      </c>
      <c r="AF2" s="288" t="s">
        <v>153</v>
      </c>
      <c r="AG2" s="426" t="s">
        <v>26</v>
      </c>
      <c r="AH2" s="457" t="s">
        <v>27</v>
      </c>
    </row>
    <row r="3" spans="1:35" s="4" customFormat="1" ht="12.75" customHeight="1" thickBot="1" x14ac:dyDescent="0.2">
      <c r="A3" s="45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427"/>
      <c r="AH3" s="458"/>
    </row>
    <row r="4" spans="1:35" s="5" customFormat="1" ht="25.5" customHeight="1" thickBot="1" x14ac:dyDescent="0.2">
      <c r="A4" s="15" t="s">
        <v>169</v>
      </c>
      <c r="B4" s="229">
        <v>0.27083333333333331</v>
      </c>
      <c r="C4" s="229">
        <v>0.27083333333333331</v>
      </c>
      <c r="D4" s="229">
        <v>0.29166666666666669</v>
      </c>
      <c r="E4" s="229">
        <v>0.27083333333333331</v>
      </c>
      <c r="F4" s="229">
        <v>0.28472222222222221</v>
      </c>
      <c r="G4" s="229">
        <v>0.29166666666666669</v>
      </c>
      <c r="H4" s="229">
        <v>0.39583333333333331</v>
      </c>
      <c r="I4" s="229">
        <v>0.25</v>
      </c>
      <c r="J4" s="229">
        <v>0.27083333333333331</v>
      </c>
      <c r="K4" s="229">
        <v>0.27083333333333331</v>
      </c>
      <c r="L4" s="229">
        <v>0.27083333333333331</v>
      </c>
      <c r="M4" s="229">
        <v>0.29166666666666669</v>
      </c>
      <c r="N4" s="229">
        <v>0.25</v>
      </c>
      <c r="O4" s="229">
        <v>0.2638888888888889</v>
      </c>
      <c r="P4" s="229">
        <v>0.25694444444444448</v>
      </c>
      <c r="Q4" s="229">
        <v>0.24305555555555555</v>
      </c>
      <c r="R4" s="229">
        <v>0.28472222222222221</v>
      </c>
      <c r="S4" s="229">
        <v>0.27777777777777779</v>
      </c>
      <c r="T4" s="229">
        <v>0.30555555555555552</v>
      </c>
      <c r="U4" s="229">
        <v>0.34027777777777773</v>
      </c>
      <c r="V4" s="229">
        <v>0.2986111111111111</v>
      </c>
      <c r="W4" s="229">
        <v>0.2986111111111111</v>
      </c>
      <c r="X4" s="229">
        <v>0.23611111111111113</v>
      </c>
      <c r="Y4" s="229">
        <v>0.31944444444444448</v>
      </c>
      <c r="Z4" s="229">
        <v>0.29166666666666669</v>
      </c>
      <c r="AA4" s="229">
        <v>0.33333333333333331</v>
      </c>
      <c r="AB4" s="229">
        <v>0.2638888888888889</v>
      </c>
      <c r="AC4" s="229">
        <v>0.29166666666666669</v>
      </c>
      <c r="AD4" s="229">
        <v>0.27083333333333331</v>
      </c>
      <c r="AE4" s="229">
        <v>0.24305555555555555</v>
      </c>
      <c r="AF4" s="229">
        <v>0.29166666666666669</v>
      </c>
      <c r="AG4" s="232">
        <f>AVERAGE(B4:AF4)</f>
        <v>0.28360215053763438</v>
      </c>
      <c r="AH4" s="147">
        <v>0.29166666666666669</v>
      </c>
      <c r="AI4" s="50" t="s">
        <v>60</v>
      </c>
    </row>
    <row r="5" spans="1:35" s="5" customFormat="1" ht="25.5" customHeight="1" x14ac:dyDescent="0.15">
      <c r="A5" s="340" t="s">
        <v>7</v>
      </c>
      <c r="B5" s="234">
        <v>0.29166666666666669</v>
      </c>
      <c r="C5" s="234">
        <v>0.20833333333333334</v>
      </c>
      <c r="D5" s="234">
        <v>0.20833333333333334</v>
      </c>
      <c r="E5" s="234">
        <v>0.20833333333333334</v>
      </c>
      <c r="F5" s="234">
        <v>0.22222222222222221</v>
      </c>
      <c r="G5" s="234">
        <v>0.20833333333333334</v>
      </c>
      <c r="H5" s="234">
        <v>0.3125</v>
      </c>
      <c r="I5" s="234">
        <v>0.3125</v>
      </c>
      <c r="J5" s="234">
        <v>0.22916666666666666</v>
      </c>
      <c r="K5" s="234">
        <v>0.3125</v>
      </c>
      <c r="L5" s="234">
        <v>0.20833333333333334</v>
      </c>
      <c r="M5" s="234">
        <v>0.22916666666666666</v>
      </c>
      <c r="N5" s="234">
        <v>0.29166666666666669</v>
      </c>
      <c r="O5" s="234">
        <v>0.22222222222222221</v>
      </c>
      <c r="P5" s="234">
        <v>0.21527777777777779</v>
      </c>
      <c r="Q5" s="234">
        <v>0.2638888888888889</v>
      </c>
      <c r="R5" s="234">
        <v>0.20833333333333334</v>
      </c>
      <c r="S5" s="234">
        <v>0.23611111111111113</v>
      </c>
      <c r="T5" s="234">
        <v>0.22222222222222221</v>
      </c>
      <c r="U5" s="234">
        <v>0.25694444444444448</v>
      </c>
      <c r="V5" s="234">
        <v>0.21527777777777779</v>
      </c>
      <c r="W5" s="234">
        <v>0.21527777777777779</v>
      </c>
      <c r="X5" s="234">
        <v>0.3125</v>
      </c>
      <c r="Y5" s="234">
        <v>0.23611111111111113</v>
      </c>
      <c r="Z5" s="234">
        <v>0.25</v>
      </c>
      <c r="AA5" s="234">
        <v>0.20833333333333334</v>
      </c>
      <c r="AB5" s="234">
        <v>0.20833333333333334</v>
      </c>
      <c r="AC5" s="234">
        <v>0.20833333333333334</v>
      </c>
      <c r="AD5" s="234">
        <v>0.3125</v>
      </c>
      <c r="AE5" s="234">
        <v>0.28472222222222221</v>
      </c>
      <c r="AF5" s="234">
        <v>0.33333333333333331</v>
      </c>
      <c r="AG5" s="236">
        <f>AVERAGE(B5:AF5)</f>
        <v>0.24686379928315405</v>
      </c>
      <c r="AH5" s="148">
        <v>0.20833333333333334</v>
      </c>
      <c r="AI5" s="50" t="s">
        <v>61</v>
      </c>
    </row>
    <row r="6" spans="1:35" s="5" customFormat="1" ht="25.5" customHeight="1" thickBot="1" x14ac:dyDescent="0.2">
      <c r="A6" s="341" t="s">
        <v>9</v>
      </c>
      <c r="B6" s="238">
        <v>1</v>
      </c>
      <c r="C6" s="238">
        <v>1</v>
      </c>
      <c r="D6" s="238">
        <v>1</v>
      </c>
      <c r="E6" s="238"/>
      <c r="F6" s="238">
        <v>1</v>
      </c>
      <c r="G6" s="238">
        <v>1</v>
      </c>
      <c r="H6" s="238">
        <v>1</v>
      </c>
      <c r="I6" s="238">
        <v>1</v>
      </c>
      <c r="J6" s="238">
        <v>1</v>
      </c>
      <c r="K6" s="238">
        <v>1</v>
      </c>
      <c r="L6" s="238"/>
      <c r="M6" s="238">
        <v>1</v>
      </c>
      <c r="N6" s="238"/>
      <c r="O6" s="238"/>
      <c r="P6" s="238">
        <v>1</v>
      </c>
      <c r="Q6" s="238">
        <v>1</v>
      </c>
      <c r="R6" s="238">
        <v>1</v>
      </c>
      <c r="S6" s="238">
        <v>1</v>
      </c>
      <c r="T6" s="238">
        <v>1</v>
      </c>
      <c r="U6" s="238">
        <v>1</v>
      </c>
      <c r="V6" s="238">
        <v>1</v>
      </c>
      <c r="W6" s="238">
        <v>1</v>
      </c>
      <c r="X6" s="238">
        <v>1</v>
      </c>
      <c r="Y6" s="238">
        <v>1</v>
      </c>
      <c r="Z6" s="238">
        <v>1</v>
      </c>
      <c r="AA6" s="238">
        <v>1</v>
      </c>
      <c r="AB6" s="238">
        <v>1</v>
      </c>
      <c r="AC6" s="238">
        <v>1</v>
      </c>
      <c r="AD6" s="238">
        <v>1</v>
      </c>
      <c r="AE6" s="238">
        <v>1</v>
      </c>
      <c r="AF6" s="238"/>
      <c r="AG6" s="240">
        <f>SUM(B6:AF6)</f>
        <v>26</v>
      </c>
      <c r="AH6" s="119" t="s">
        <v>76</v>
      </c>
      <c r="AI6" s="50" t="s">
        <v>62</v>
      </c>
    </row>
    <row r="7" spans="1:35" s="5" customFormat="1" ht="25.5" customHeight="1" x14ac:dyDescent="0.15">
      <c r="A7" s="10" t="s">
        <v>8</v>
      </c>
      <c r="B7" s="242">
        <v>0.3263888888888889</v>
      </c>
      <c r="C7" s="242">
        <v>0.23611111111111113</v>
      </c>
      <c r="D7" s="242">
        <v>0.22916666666666666</v>
      </c>
      <c r="E7" s="347"/>
      <c r="F7" s="242">
        <v>0.25</v>
      </c>
      <c r="G7" s="242">
        <v>0.25694444444444448</v>
      </c>
      <c r="H7" s="242">
        <v>0.3611111111111111</v>
      </c>
      <c r="I7" s="242">
        <v>0.34027777777777773</v>
      </c>
      <c r="J7" s="242">
        <v>0.27083333333333331</v>
      </c>
      <c r="K7" s="242">
        <v>0.35416666666666669</v>
      </c>
      <c r="L7" s="242"/>
      <c r="M7" s="242">
        <v>0.25</v>
      </c>
      <c r="N7" s="242">
        <v>0.34027777777777773</v>
      </c>
      <c r="O7" s="242">
        <v>0.25</v>
      </c>
      <c r="P7" s="242">
        <v>0.23611111111111113</v>
      </c>
      <c r="Q7" s="242">
        <v>0.28472222222222221</v>
      </c>
      <c r="R7" s="242">
        <v>0.24305555555555555</v>
      </c>
      <c r="S7" s="242">
        <v>0.25</v>
      </c>
      <c r="T7" s="242">
        <v>0.25</v>
      </c>
      <c r="U7" s="242">
        <v>0.28125</v>
      </c>
      <c r="V7" s="242">
        <v>0.22916666666666666</v>
      </c>
      <c r="W7" s="242">
        <v>0.24305555555555555</v>
      </c>
      <c r="X7" s="242">
        <v>0.34375</v>
      </c>
      <c r="Y7" s="242">
        <v>0.25694444444444448</v>
      </c>
      <c r="Z7" s="242">
        <v>0.27777777777777779</v>
      </c>
      <c r="AA7" s="242">
        <v>0.21875</v>
      </c>
      <c r="AB7" s="242">
        <v>0.22916666666666666</v>
      </c>
      <c r="AC7" s="242">
        <v>0.22916666666666666</v>
      </c>
      <c r="AD7" s="242">
        <v>0.34027777777777773</v>
      </c>
      <c r="AE7" s="242">
        <v>0.3125</v>
      </c>
      <c r="AF7" s="347"/>
      <c r="AG7" s="245">
        <f>AVERAGE(B7:AF7)</f>
        <v>0.27467757936507936</v>
      </c>
      <c r="AH7" s="149">
        <v>0.25</v>
      </c>
      <c r="AI7" s="113" t="s">
        <v>118</v>
      </c>
    </row>
    <row r="8" spans="1:35" s="5" customFormat="1" ht="25.5" customHeight="1" x14ac:dyDescent="0.15">
      <c r="A8" s="114" t="s">
        <v>10</v>
      </c>
      <c r="B8" s="117"/>
      <c r="C8" s="117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7"/>
      <c r="U8" s="116"/>
      <c r="V8" s="117"/>
      <c r="W8" s="116"/>
      <c r="X8" s="116"/>
      <c r="Y8" s="117"/>
      <c r="Z8" s="116"/>
      <c r="AA8" s="117"/>
      <c r="AB8" s="116"/>
      <c r="AC8" s="117"/>
      <c r="AD8" s="116"/>
      <c r="AE8" s="116"/>
      <c r="AF8" s="116"/>
      <c r="AG8" s="119"/>
      <c r="AH8" s="119" t="s">
        <v>176</v>
      </c>
    </row>
    <row r="9" spans="1:35" s="5" customFormat="1" ht="14.25" customHeight="1" x14ac:dyDescent="0.15">
      <c r="A9" s="120" t="s">
        <v>16</v>
      </c>
      <c r="B9" s="123"/>
      <c r="C9" s="123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3"/>
      <c r="U9" s="122"/>
      <c r="V9" s="123"/>
      <c r="W9" s="122"/>
      <c r="X9" s="122"/>
      <c r="Y9" s="123"/>
      <c r="Z9" s="122"/>
      <c r="AA9" s="123"/>
      <c r="AB9" s="122"/>
      <c r="AC9" s="123"/>
      <c r="AD9" s="122"/>
      <c r="AE9" s="122"/>
      <c r="AF9" s="122"/>
      <c r="AG9" s="126"/>
      <c r="AH9" s="125" t="s">
        <v>30</v>
      </c>
    </row>
    <row r="10" spans="1:35" s="5" customFormat="1" ht="25.5" customHeight="1" x14ac:dyDescent="0.15">
      <c r="A10" s="114" t="s">
        <v>23</v>
      </c>
      <c r="B10" s="117"/>
      <c r="C10" s="117"/>
      <c r="D10" s="116"/>
      <c r="E10" s="116"/>
      <c r="F10" s="117"/>
      <c r="G10" s="116"/>
      <c r="H10" s="117"/>
      <c r="I10" s="116"/>
      <c r="J10" s="117"/>
      <c r="K10" s="116"/>
      <c r="L10" s="117"/>
      <c r="M10" s="116"/>
      <c r="N10" s="117"/>
      <c r="O10" s="116"/>
      <c r="P10" s="117"/>
      <c r="Q10" s="116"/>
      <c r="R10" s="117"/>
      <c r="S10" s="116"/>
      <c r="T10" s="117"/>
      <c r="U10" s="116"/>
      <c r="V10" s="117"/>
      <c r="W10" s="116"/>
      <c r="X10" s="116"/>
      <c r="Y10" s="117"/>
      <c r="Z10" s="116"/>
      <c r="AA10" s="117"/>
      <c r="AB10" s="116"/>
      <c r="AC10" s="117"/>
      <c r="AD10" s="116"/>
      <c r="AE10" s="116"/>
      <c r="AF10" s="116"/>
      <c r="AG10" s="119"/>
      <c r="AH10" s="119"/>
    </row>
    <row r="11" spans="1:35" s="5" customFormat="1" ht="14.25" customHeight="1" x14ac:dyDescent="0.15">
      <c r="A11" s="127" t="s">
        <v>25</v>
      </c>
      <c r="B11" s="129" t="s">
        <v>24</v>
      </c>
      <c r="C11" s="129" t="s">
        <v>24</v>
      </c>
      <c r="D11" s="129" t="s">
        <v>24</v>
      </c>
      <c r="E11" s="129" t="s">
        <v>24</v>
      </c>
      <c r="F11" s="129" t="s">
        <v>24</v>
      </c>
      <c r="G11" s="129" t="s">
        <v>24</v>
      </c>
      <c r="H11" s="129" t="s">
        <v>24</v>
      </c>
      <c r="I11" s="129" t="s">
        <v>24</v>
      </c>
      <c r="J11" s="129" t="s">
        <v>24</v>
      </c>
      <c r="K11" s="129" t="s">
        <v>24</v>
      </c>
      <c r="L11" s="129" t="s">
        <v>24</v>
      </c>
      <c r="M11" s="129" t="s">
        <v>24</v>
      </c>
      <c r="N11" s="129" t="s">
        <v>24</v>
      </c>
      <c r="O11" s="129" t="s">
        <v>24</v>
      </c>
      <c r="P11" s="129" t="s">
        <v>24</v>
      </c>
      <c r="Q11" s="129" t="s">
        <v>24</v>
      </c>
      <c r="R11" s="129" t="s">
        <v>24</v>
      </c>
      <c r="S11" s="129" t="s">
        <v>24</v>
      </c>
      <c r="T11" s="129" t="s">
        <v>24</v>
      </c>
      <c r="U11" s="129" t="s">
        <v>24</v>
      </c>
      <c r="V11" s="129" t="s">
        <v>24</v>
      </c>
      <c r="W11" s="129" t="s">
        <v>24</v>
      </c>
      <c r="X11" s="129" t="s">
        <v>24</v>
      </c>
      <c r="Y11" s="129" t="s">
        <v>24</v>
      </c>
      <c r="Z11" s="129" t="s">
        <v>24</v>
      </c>
      <c r="AA11" s="129" t="s">
        <v>24</v>
      </c>
      <c r="AB11" s="129" t="s">
        <v>24</v>
      </c>
      <c r="AC11" s="129" t="s">
        <v>24</v>
      </c>
      <c r="AD11" s="129" t="s">
        <v>24</v>
      </c>
      <c r="AE11" s="129" t="s">
        <v>24</v>
      </c>
      <c r="AF11" s="129" t="s">
        <v>24</v>
      </c>
      <c r="AG11" s="130"/>
      <c r="AH11" s="131"/>
    </row>
    <row r="12" spans="1:35" s="5" customFormat="1" ht="14.25" customHeight="1" x14ac:dyDescent="0.15">
      <c r="A12" s="120" t="s">
        <v>16</v>
      </c>
      <c r="B12" s="123"/>
      <c r="C12" s="123"/>
      <c r="D12" s="122"/>
      <c r="E12" s="122"/>
      <c r="F12" s="123"/>
      <c r="G12" s="122"/>
      <c r="H12" s="123"/>
      <c r="I12" s="122"/>
      <c r="J12" s="123"/>
      <c r="K12" s="122"/>
      <c r="L12" s="123"/>
      <c r="M12" s="122"/>
      <c r="N12" s="123"/>
      <c r="O12" s="122"/>
      <c r="P12" s="123"/>
      <c r="Q12" s="122"/>
      <c r="R12" s="123"/>
      <c r="S12" s="122"/>
      <c r="T12" s="123"/>
      <c r="U12" s="122"/>
      <c r="V12" s="123"/>
      <c r="W12" s="122"/>
      <c r="X12" s="122"/>
      <c r="Y12" s="123"/>
      <c r="Z12" s="122"/>
      <c r="AA12" s="123"/>
      <c r="AB12" s="122"/>
      <c r="AC12" s="123"/>
      <c r="AD12" s="122"/>
      <c r="AE12" s="122"/>
      <c r="AF12" s="122"/>
      <c r="AG12" s="126"/>
      <c r="AH12" s="126"/>
    </row>
    <row r="13" spans="1:35" s="5" customFormat="1" ht="25.5" customHeight="1" x14ac:dyDescent="0.15">
      <c r="A13" s="114" t="s">
        <v>178</v>
      </c>
      <c r="B13" s="117"/>
      <c r="C13" s="117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7"/>
      <c r="U13" s="116"/>
      <c r="V13" s="117"/>
      <c r="W13" s="116"/>
      <c r="X13" s="116"/>
      <c r="Y13" s="117"/>
      <c r="Z13" s="116"/>
      <c r="AA13" s="117"/>
      <c r="AB13" s="116"/>
      <c r="AC13" s="117"/>
      <c r="AD13" s="116"/>
      <c r="AE13" s="116"/>
      <c r="AF13" s="116"/>
      <c r="AG13" s="119"/>
      <c r="AH13" s="119"/>
    </row>
    <row r="14" spans="1:35" s="5" customFormat="1" ht="14.25" customHeight="1" x14ac:dyDescent="0.15">
      <c r="A14" s="120" t="s">
        <v>16</v>
      </c>
      <c r="B14" s="123"/>
      <c r="C14" s="123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3"/>
      <c r="U14" s="122"/>
      <c r="V14" s="123"/>
      <c r="W14" s="122"/>
      <c r="X14" s="122"/>
      <c r="Y14" s="123"/>
      <c r="Z14" s="122"/>
      <c r="AA14" s="123"/>
      <c r="AB14" s="122"/>
      <c r="AC14" s="123"/>
      <c r="AD14" s="122"/>
      <c r="AE14" s="122"/>
      <c r="AF14" s="122"/>
      <c r="AG14" s="126"/>
      <c r="AH14" s="126"/>
    </row>
    <row r="15" spans="1:35" s="5" customFormat="1" ht="25.5" customHeight="1" thickBot="1" x14ac:dyDescent="0.2">
      <c r="A15" s="11" t="s">
        <v>11</v>
      </c>
      <c r="B15" s="351">
        <v>0.83333333333333337</v>
      </c>
      <c r="C15" s="351">
        <v>0.84722222222222221</v>
      </c>
      <c r="D15" s="351">
        <v>0.75</v>
      </c>
      <c r="E15" s="348"/>
      <c r="F15" s="351">
        <v>0.70833333333333337</v>
      </c>
      <c r="G15" s="351">
        <v>0.79166666666666663</v>
      </c>
      <c r="H15" s="351">
        <v>0.79166666666666663</v>
      </c>
      <c r="I15" s="351">
        <v>0.85416666666666663</v>
      </c>
      <c r="J15" s="351">
        <v>0.77083333333333337</v>
      </c>
      <c r="K15" s="351">
        <v>0.82638888888888884</v>
      </c>
      <c r="L15" s="351">
        <v>0.75</v>
      </c>
      <c r="M15" s="351">
        <v>0.875</v>
      </c>
      <c r="N15" s="351">
        <v>0.83333333333333337</v>
      </c>
      <c r="O15" s="351">
        <v>0.77777777777777779</v>
      </c>
      <c r="P15" s="351">
        <v>0.80555555555555547</v>
      </c>
      <c r="Q15" s="351">
        <v>0.8125</v>
      </c>
      <c r="R15" s="351">
        <v>0.70833333333333337</v>
      </c>
      <c r="S15" s="351"/>
      <c r="T15" s="351">
        <v>0.8125</v>
      </c>
      <c r="U15" s="351">
        <v>0.85416666666666663</v>
      </c>
      <c r="V15" s="351">
        <v>0.75</v>
      </c>
      <c r="W15" s="351">
        <v>0.86111111111111116</v>
      </c>
      <c r="X15" s="351">
        <v>0.77083333333333337</v>
      </c>
      <c r="Y15" s="351">
        <v>0.77083333333333337</v>
      </c>
      <c r="Z15" s="351">
        <v>0.70833333333333337</v>
      </c>
      <c r="AA15" s="351">
        <v>0.86805555555555547</v>
      </c>
      <c r="AB15" s="351">
        <v>0.75</v>
      </c>
      <c r="AC15" s="351">
        <v>0.83333333333333337</v>
      </c>
      <c r="AD15" s="351">
        <v>0.75</v>
      </c>
      <c r="AE15" s="351">
        <v>0.68055555555555547</v>
      </c>
      <c r="AF15" s="348"/>
      <c r="AG15" s="246">
        <f>AVERAGE(B15:AF15)</f>
        <v>0.79092261904761896</v>
      </c>
      <c r="AH15" s="150">
        <v>0.8125</v>
      </c>
      <c r="AI15" s="113" t="s">
        <v>119</v>
      </c>
    </row>
    <row r="16" spans="1:35" s="5" customFormat="1" ht="25.5" customHeight="1" thickBot="1" x14ac:dyDescent="0.2">
      <c r="A16" s="13" t="s">
        <v>170</v>
      </c>
      <c r="B16" s="352">
        <v>0.46527777777777773</v>
      </c>
      <c r="C16" s="352">
        <v>0.56944444444444442</v>
      </c>
      <c r="D16" s="352">
        <v>0.4375</v>
      </c>
      <c r="E16" s="349"/>
      <c r="F16" s="352">
        <v>0.41666666666666669</v>
      </c>
      <c r="G16" s="352">
        <v>0.49305555555555558</v>
      </c>
      <c r="H16" s="352">
        <v>0.3888888888888889</v>
      </c>
      <c r="I16" s="352">
        <v>0.4861111111111111</v>
      </c>
      <c r="J16" s="352">
        <v>0.45833333333333331</v>
      </c>
      <c r="K16" s="352">
        <v>0.2638888888888889</v>
      </c>
      <c r="L16" s="352">
        <v>0.20833333333333334</v>
      </c>
      <c r="M16" s="352">
        <v>0.59722222222222221</v>
      </c>
      <c r="N16" s="352">
        <v>0.46527777777777773</v>
      </c>
      <c r="O16" s="352">
        <v>0.5</v>
      </c>
      <c r="P16" s="352">
        <v>0.52777777777777779</v>
      </c>
      <c r="Q16" s="352">
        <v>0.4861111111111111</v>
      </c>
      <c r="R16" s="352">
        <v>0.4236111111111111</v>
      </c>
      <c r="S16" s="352">
        <v>0.125</v>
      </c>
      <c r="T16" s="352">
        <v>0.5625</v>
      </c>
      <c r="U16" s="352">
        <v>0.53125</v>
      </c>
      <c r="V16" s="352">
        <v>0.4375</v>
      </c>
      <c r="W16" s="352">
        <v>0.59722222222222221</v>
      </c>
      <c r="X16" s="352">
        <v>0.19791666666666666</v>
      </c>
      <c r="Y16" s="352">
        <v>0.47222222222222227</v>
      </c>
      <c r="Z16" s="352">
        <v>0.36805555555555558</v>
      </c>
      <c r="AA16" s="352">
        <v>0.60763888888888895</v>
      </c>
      <c r="AB16" s="352">
        <v>0.47916666666666669</v>
      </c>
      <c r="AC16" s="352">
        <v>0.5625</v>
      </c>
      <c r="AD16" s="352">
        <v>0.36805555555555558</v>
      </c>
      <c r="AE16" s="352">
        <v>0.3263888888888889</v>
      </c>
      <c r="AF16" s="349"/>
      <c r="AG16" s="248">
        <f>SUM(B16:AF16)</f>
        <v>12.822916666666664</v>
      </c>
      <c r="AH16" s="151">
        <v>0.5</v>
      </c>
      <c r="AI16" s="113" t="s">
        <v>154</v>
      </c>
    </row>
    <row r="17" spans="1:35" s="5" customFormat="1" ht="25.5" customHeight="1" x14ac:dyDescent="0.15">
      <c r="A17" s="132" t="s">
        <v>174</v>
      </c>
      <c r="B17" s="135"/>
      <c r="C17" s="135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5"/>
      <c r="U17" s="134"/>
      <c r="V17" s="135"/>
      <c r="W17" s="134"/>
      <c r="X17" s="134"/>
      <c r="Y17" s="135"/>
      <c r="Z17" s="134"/>
      <c r="AA17" s="135"/>
      <c r="AB17" s="134"/>
      <c r="AC17" s="135"/>
      <c r="AD17" s="134"/>
      <c r="AE17" s="134"/>
      <c r="AF17" s="134"/>
      <c r="AG17" s="137"/>
      <c r="AH17" s="343" t="s">
        <v>177</v>
      </c>
    </row>
    <row r="18" spans="1:35" s="5" customFormat="1" ht="25.5" customHeight="1" x14ac:dyDescent="0.15">
      <c r="A18" s="7" t="s">
        <v>13</v>
      </c>
      <c r="B18" s="353"/>
      <c r="C18" s="353"/>
      <c r="D18" s="250">
        <v>1</v>
      </c>
      <c r="E18" s="250"/>
      <c r="F18" s="250">
        <v>1</v>
      </c>
      <c r="G18" s="250"/>
      <c r="H18" s="250">
        <v>1</v>
      </c>
      <c r="I18" s="250">
        <v>1</v>
      </c>
      <c r="J18" s="250">
        <v>1</v>
      </c>
      <c r="K18" s="250">
        <v>1</v>
      </c>
      <c r="L18" s="250"/>
      <c r="M18" s="250">
        <v>1</v>
      </c>
      <c r="N18" s="250"/>
      <c r="O18" s="250">
        <v>1</v>
      </c>
      <c r="P18" s="250"/>
      <c r="Q18" s="250">
        <v>1</v>
      </c>
      <c r="R18" s="250">
        <v>1</v>
      </c>
      <c r="S18" s="250">
        <v>1</v>
      </c>
      <c r="T18" s="250">
        <v>1</v>
      </c>
      <c r="U18" s="250"/>
      <c r="V18" s="250"/>
      <c r="W18" s="250">
        <v>1</v>
      </c>
      <c r="X18" s="250">
        <v>1</v>
      </c>
      <c r="Y18" s="250">
        <v>1</v>
      </c>
      <c r="Z18" s="250"/>
      <c r="AA18" s="250"/>
      <c r="AB18" s="250">
        <v>1</v>
      </c>
      <c r="AC18" s="250">
        <v>1</v>
      </c>
      <c r="AD18" s="250">
        <v>1</v>
      </c>
      <c r="AE18" s="250">
        <v>1</v>
      </c>
      <c r="AF18" s="250">
        <v>1</v>
      </c>
      <c r="AG18" s="252">
        <f>SUM(B18:AF18)</f>
        <v>20</v>
      </c>
      <c r="AH18" s="138" t="s">
        <v>172</v>
      </c>
    </row>
    <row r="19" spans="1:35" s="5" customFormat="1" ht="25.5" customHeight="1" x14ac:dyDescent="0.15">
      <c r="A19" s="7" t="s">
        <v>12</v>
      </c>
      <c r="B19" s="354">
        <v>91.7</v>
      </c>
      <c r="C19" s="354">
        <v>91.6</v>
      </c>
      <c r="D19" s="354"/>
      <c r="E19" s="354">
        <v>92</v>
      </c>
      <c r="F19" s="354"/>
      <c r="G19" s="354"/>
      <c r="H19" s="354"/>
      <c r="I19" s="354">
        <v>91</v>
      </c>
      <c r="J19" s="354">
        <v>92.2</v>
      </c>
      <c r="K19" s="354"/>
      <c r="L19" s="354">
        <v>91</v>
      </c>
      <c r="M19" s="354">
        <v>90.9</v>
      </c>
      <c r="N19" s="354">
        <v>91</v>
      </c>
      <c r="O19" s="354">
        <v>90.6</v>
      </c>
      <c r="P19" s="354">
        <v>91.3</v>
      </c>
      <c r="Q19" s="354"/>
      <c r="R19" s="354">
        <v>89.9</v>
      </c>
      <c r="S19" s="354"/>
      <c r="T19" s="354">
        <v>89.7</v>
      </c>
      <c r="U19" s="354">
        <v>89.8</v>
      </c>
      <c r="V19" s="354">
        <v>90.3</v>
      </c>
      <c r="W19" s="354">
        <v>89.6</v>
      </c>
      <c r="X19" s="354">
        <v>88.8</v>
      </c>
      <c r="Y19" s="354">
        <v>89.4</v>
      </c>
      <c r="Z19" s="354">
        <v>89.4</v>
      </c>
      <c r="AA19" s="354">
        <v>88.7</v>
      </c>
      <c r="AB19" s="354">
        <v>88.5</v>
      </c>
      <c r="AC19" s="354">
        <v>88.8</v>
      </c>
      <c r="AD19" s="354"/>
      <c r="AE19" s="354">
        <v>90.7</v>
      </c>
      <c r="AF19" s="354"/>
      <c r="AG19" s="265">
        <f>AVERAGE(B19:AF19)</f>
        <v>90.313636363636363</v>
      </c>
      <c r="AH19" s="140" t="s">
        <v>192</v>
      </c>
      <c r="AI19" s="50" t="s">
        <v>66</v>
      </c>
    </row>
    <row r="20" spans="1:35" s="5" customFormat="1" ht="14.25" customHeight="1" x14ac:dyDescent="0.15">
      <c r="A20" s="428" t="s">
        <v>17</v>
      </c>
      <c r="B20" s="350">
        <v>147</v>
      </c>
      <c r="C20" s="238"/>
      <c r="D20" s="238"/>
      <c r="E20" s="238"/>
      <c r="F20" s="238"/>
      <c r="G20" s="238"/>
      <c r="H20" s="238"/>
      <c r="I20" s="238"/>
      <c r="J20" s="238"/>
      <c r="K20" s="238">
        <v>136</v>
      </c>
      <c r="L20" s="238">
        <v>143</v>
      </c>
      <c r="M20" s="238"/>
      <c r="N20" s="238">
        <v>138</v>
      </c>
      <c r="O20" s="238"/>
      <c r="P20" s="238"/>
      <c r="Q20" s="238"/>
      <c r="R20" s="238"/>
      <c r="S20" s="238"/>
      <c r="T20" s="238"/>
      <c r="U20" s="238">
        <v>133</v>
      </c>
      <c r="V20" s="238"/>
      <c r="W20" s="238"/>
      <c r="X20" s="238"/>
      <c r="Y20" s="238"/>
      <c r="Z20" s="238">
        <v>142</v>
      </c>
      <c r="AA20" s="238">
        <v>138</v>
      </c>
      <c r="AB20" s="238"/>
      <c r="AC20" s="238"/>
      <c r="AD20" s="238"/>
      <c r="AE20" s="238"/>
      <c r="AF20" s="238"/>
      <c r="AG20" s="266">
        <f>AVERAGE(B20:AF20)</f>
        <v>139.57142857142858</v>
      </c>
      <c r="AH20" s="119">
        <v>135</v>
      </c>
      <c r="AI20" s="50" t="s">
        <v>69</v>
      </c>
    </row>
    <row r="21" spans="1:35" s="5" customFormat="1" ht="14.25" customHeight="1" x14ac:dyDescent="0.15">
      <c r="A21" s="429"/>
      <c r="B21" s="355">
        <v>99</v>
      </c>
      <c r="C21" s="254"/>
      <c r="D21" s="254"/>
      <c r="E21" s="254"/>
      <c r="F21" s="254"/>
      <c r="G21" s="254"/>
      <c r="H21" s="254"/>
      <c r="I21" s="254"/>
      <c r="J21" s="254"/>
      <c r="K21" s="254">
        <v>76</v>
      </c>
      <c r="L21" s="254">
        <v>76</v>
      </c>
      <c r="M21" s="254"/>
      <c r="N21" s="254">
        <v>81</v>
      </c>
      <c r="O21" s="254"/>
      <c r="P21" s="254"/>
      <c r="Q21" s="254"/>
      <c r="R21" s="254"/>
      <c r="S21" s="254"/>
      <c r="T21" s="254"/>
      <c r="U21" s="254">
        <v>70</v>
      </c>
      <c r="V21" s="254"/>
      <c r="W21" s="254"/>
      <c r="X21" s="254"/>
      <c r="Y21" s="254"/>
      <c r="Z21" s="254">
        <v>68</v>
      </c>
      <c r="AA21" s="254">
        <v>65</v>
      </c>
      <c r="AB21" s="254"/>
      <c r="AC21" s="254"/>
      <c r="AD21" s="254"/>
      <c r="AE21" s="254"/>
      <c r="AF21" s="254"/>
      <c r="AG21" s="256">
        <f>AVERAGE(B21:AF21)</f>
        <v>76.428571428571431</v>
      </c>
      <c r="AH21" s="126">
        <v>85</v>
      </c>
      <c r="AI21" s="50" t="s">
        <v>68</v>
      </c>
    </row>
    <row r="22" spans="1:35" s="5" customFormat="1" ht="14.25" customHeight="1" x14ac:dyDescent="0.15">
      <c r="A22" s="139" t="s">
        <v>179</v>
      </c>
      <c r="B22" s="344"/>
      <c r="C22" s="344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4"/>
      <c r="U22" s="345"/>
      <c r="V22" s="344"/>
      <c r="W22" s="345"/>
      <c r="X22" s="345"/>
      <c r="Y22" s="344"/>
      <c r="Z22" s="345"/>
      <c r="AA22" s="344"/>
      <c r="AB22" s="345"/>
      <c r="AC22" s="344"/>
      <c r="AD22" s="345"/>
      <c r="AE22" s="345"/>
      <c r="AF22" s="345"/>
      <c r="AG22" s="161"/>
      <c r="AH22" s="140" t="s">
        <v>29</v>
      </c>
    </row>
    <row r="23" spans="1:35" s="5" customFormat="1" ht="14.25" customHeight="1" x14ac:dyDescent="0.15">
      <c r="A23" s="430" t="s">
        <v>159</v>
      </c>
      <c r="B23" s="356"/>
      <c r="C23" s="356"/>
      <c r="D23" s="238">
        <v>1</v>
      </c>
      <c r="E23" s="238">
        <v>1</v>
      </c>
      <c r="F23" s="238">
        <v>1</v>
      </c>
      <c r="G23" s="238">
        <v>1</v>
      </c>
      <c r="H23" s="238"/>
      <c r="I23" s="238"/>
      <c r="J23" s="238"/>
      <c r="K23" s="238">
        <v>1</v>
      </c>
      <c r="L23" s="238">
        <v>1</v>
      </c>
      <c r="M23" s="238"/>
      <c r="N23" s="238">
        <v>1</v>
      </c>
      <c r="O23" s="238">
        <v>1</v>
      </c>
      <c r="P23" s="238"/>
      <c r="Q23" s="238">
        <v>1</v>
      </c>
      <c r="R23" s="238">
        <v>1</v>
      </c>
      <c r="S23" s="238">
        <v>1</v>
      </c>
      <c r="T23" s="238">
        <v>1</v>
      </c>
      <c r="U23" s="238"/>
      <c r="V23" s="238">
        <v>1</v>
      </c>
      <c r="W23" s="238"/>
      <c r="X23" s="238">
        <v>1</v>
      </c>
      <c r="Y23" s="238">
        <v>1</v>
      </c>
      <c r="Z23" s="238">
        <v>1</v>
      </c>
      <c r="AA23" s="238"/>
      <c r="AB23" s="238">
        <v>1</v>
      </c>
      <c r="AC23" s="238"/>
      <c r="AD23" s="238"/>
      <c r="AE23" s="238"/>
      <c r="AF23" s="238">
        <v>1</v>
      </c>
      <c r="AG23" s="266">
        <f>SUM(B23:AF23)</f>
        <v>18</v>
      </c>
      <c r="AH23" s="119">
        <v>15</v>
      </c>
      <c r="AI23" s="50" t="s">
        <v>166</v>
      </c>
    </row>
    <row r="24" spans="1:35" s="5" customFormat="1" ht="14.25" customHeight="1" x14ac:dyDescent="0.15">
      <c r="A24" s="431"/>
      <c r="B24" s="357"/>
      <c r="C24" s="357"/>
      <c r="D24" s="254">
        <v>1</v>
      </c>
      <c r="E24" s="254">
        <v>1</v>
      </c>
      <c r="F24" s="254">
        <v>1</v>
      </c>
      <c r="G24" s="254">
        <v>1</v>
      </c>
      <c r="H24" s="254"/>
      <c r="I24" s="254"/>
      <c r="J24" s="254"/>
      <c r="K24" s="254">
        <v>1</v>
      </c>
      <c r="L24" s="254">
        <v>1</v>
      </c>
      <c r="M24" s="254"/>
      <c r="N24" s="254">
        <v>1</v>
      </c>
      <c r="O24" s="254">
        <v>1</v>
      </c>
      <c r="P24" s="254"/>
      <c r="Q24" s="254">
        <v>1</v>
      </c>
      <c r="R24" s="254">
        <v>1</v>
      </c>
      <c r="S24" s="254">
        <v>1</v>
      </c>
      <c r="T24" s="254">
        <v>1</v>
      </c>
      <c r="U24" s="254"/>
      <c r="V24" s="254">
        <v>1</v>
      </c>
      <c r="W24" s="254"/>
      <c r="X24" s="254"/>
      <c r="Y24" s="254">
        <v>1</v>
      </c>
      <c r="Z24" s="254">
        <v>1</v>
      </c>
      <c r="AA24" s="254"/>
      <c r="AB24" s="254">
        <v>1</v>
      </c>
      <c r="AC24" s="254"/>
      <c r="AD24" s="254">
        <v>1</v>
      </c>
      <c r="AE24" s="254"/>
      <c r="AF24" s="254">
        <v>1</v>
      </c>
      <c r="AG24" s="325">
        <f>SUM(B24:AF24)</f>
        <v>18</v>
      </c>
      <c r="AH24" s="126" t="s">
        <v>29</v>
      </c>
      <c r="AI24" s="50" t="s">
        <v>167</v>
      </c>
    </row>
    <row r="25" spans="1:35" s="5" customFormat="1" ht="25.5" customHeight="1" x14ac:dyDescent="0.15">
      <c r="A25" s="299" t="s">
        <v>158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327">
        <f>SUM(B25:AF25)</f>
        <v>0</v>
      </c>
      <c r="AH25" s="138" t="s">
        <v>173</v>
      </c>
    </row>
    <row r="26" spans="1:35" s="5" customFormat="1" ht="25.5" customHeight="1" x14ac:dyDescent="0.15">
      <c r="A26" s="299" t="s">
        <v>175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342"/>
      <c r="AH26" s="138" t="s">
        <v>76</v>
      </c>
    </row>
    <row r="27" spans="1:35" s="5" customFormat="1" ht="25.5" customHeight="1" thickBot="1" x14ac:dyDescent="0.2">
      <c r="A27" s="7" t="s">
        <v>14</v>
      </c>
      <c r="B27" s="258">
        <v>0.9375</v>
      </c>
      <c r="C27" s="258">
        <v>0.91666666666666663</v>
      </c>
      <c r="D27" s="258">
        <v>0.9375</v>
      </c>
      <c r="E27" s="258">
        <v>0.9375</v>
      </c>
      <c r="F27" s="258">
        <v>0.91666666666666663</v>
      </c>
      <c r="G27" s="258">
        <v>0.91666666666666663</v>
      </c>
      <c r="H27" s="258">
        <v>1.0625</v>
      </c>
      <c r="I27" s="258">
        <v>0.95833333333333337</v>
      </c>
      <c r="J27" s="258">
        <v>1.0416666666666667</v>
      </c>
      <c r="K27" s="258">
        <v>0.9375</v>
      </c>
      <c r="L27" s="258">
        <v>0.9375</v>
      </c>
      <c r="M27" s="258">
        <v>1.0416666666666667</v>
      </c>
      <c r="N27" s="258">
        <v>0.95833333333333337</v>
      </c>
      <c r="O27" s="258">
        <v>0.95833333333333337</v>
      </c>
      <c r="P27" s="258">
        <v>1.0208333333333333</v>
      </c>
      <c r="Q27" s="258">
        <v>0.95833333333333337</v>
      </c>
      <c r="R27" s="258">
        <v>0.95833333333333337</v>
      </c>
      <c r="S27" s="258">
        <v>0.91666666666666663</v>
      </c>
      <c r="T27" s="258">
        <v>0.91666666666666663</v>
      </c>
      <c r="U27" s="258">
        <v>0.91666666666666663</v>
      </c>
      <c r="V27" s="258">
        <v>0.91666666666666663</v>
      </c>
      <c r="W27" s="258">
        <v>1.0763888888888888</v>
      </c>
      <c r="X27" s="258">
        <v>0.91666666666666663</v>
      </c>
      <c r="Y27" s="258">
        <v>0.95833333333333337</v>
      </c>
      <c r="Z27" s="258">
        <v>0.875</v>
      </c>
      <c r="AA27" s="258">
        <v>0.94444444444444453</v>
      </c>
      <c r="AB27" s="258">
        <v>0.91666666666666663</v>
      </c>
      <c r="AC27" s="258">
        <v>1.0416666666666667</v>
      </c>
      <c r="AD27" s="258">
        <v>1.0416666666666667</v>
      </c>
      <c r="AE27" s="258">
        <v>1.0416666666666667</v>
      </c>
      <c r="AF27" s="258">
        <v>1.0416666666666667</v>
      </c>
      <c r="AG27" s="326">
        <f>AVERAGE(B27:AF27)</f>
        <v>0.96505376344086058</v>
      </c>
      <c r="AH27" s="152">
        <v>0.91666666666666663</v>
      </c>
      <c r="AI27" s="50" t="s">
        <v>67</v>
      </c>
    </row>
    <row r="28" spans="1:35" s="5" customFormat="1" ht="25.5" customHeight="1" thickBot="1" x14ac:dyDescent="0.2">
      <c r="A28" s="15" t="s">
        <v>171</v>
      </c>
      <c r="B28" s="358">
        <v>0.10416666666666667</v>
      </c>
      <c r="C28" s="358">
        <v>6.9444444444444434E-2</v>
      </c>
      <c r="D28" s="358">
        <v>0.1875</v>
      </c>
      <c r="E28" s="358"/>
      <c r="F28" s="358">
        <v>0.20833333333333334</v>
      </c>
      <c r="G28" s="358">
        <v>0.125</v>
      </c>
      <c r="H28" s="358">
        <v>0.27083333333333331</v>
      </c>
      <c r="I28" s="358">
        <v>0.125</v>
      </c>
      <c r="J28" s="358">
        <v>0.27083333333333331</v>
      </c>
      <c r="K28" s="358">
        <v>0.1111111111111111</v>
      </c>
      <c r="L28" s="358">
        <v>0.1875</v>
      </c>
      <c r="M28" s="358">
        <v>0.16666666666666666</v>
      </c>
      <c r="N28" s="358">
        <v>0.125</v>
      </c>
      <c r="O28" s="358">
        <v>0.18055555555555555</v>
      </c>
      <c r="P28" s="358">
        <v>0.21527777777777779</v>
      </c>
      <c r="Q28" s="358">
        <v>0.14583333333333334</v>
      </c>
      <c r="R28" s="358">
        <v>0.25</v>
      </c>
      <c r="S28" s="358"/>
      <c r="T28" s="358">
        <v>1.1041666666666667</v>
      </c>
      <c r="U28" s="358">
        <v>1.0625</v>
      </c>
      <c r="V28" s="358">
        <v>0.16666666666666666</v>
      </c>
      <c r="W28" s="358">
        <v>0.21527777777777779</v>
      </c>
      <c r="X28" s="358">
        <v>0.14583333333333334</v>
      </c>
      <c r="Y28" s="358">
        <v>0.1875</v>
      </c>
      <c r="Z28" s="358">
        <v>0.16666666666666666</v>
      </c>
      <c r="AA28" s="358">
        <v>7.6388888888888895E-2</v>
      </c>
      <c r="AB28" s="358">
        <v>0.16666666666666666</v>
      </c>
      <c r="AC28" s="358">
        <v>0.20833333333333334</v>
      </c>
      <c r="AD28" s="358">
        <v>0.29166666666666669</v>
      </c>
      <c r="AE28" s="358">
        <v>0.3611111111111111</v>
      </c>
      <c r="AF28" s="358"/>
      <c r="AG28" s="248">
        <f>AVERAGE(B28:AF28)</f>
        <v>0.24627976190476192</v>
      </c>
      <c r="AH28" s="147">
        <v>0.10416666666666667</v>
      </c>
      <c r="AI28" s="113" t="s">
        <v>120</v>
      </c>
    </row>
    <row r="29" spans="1:35" s="5" customFormat="1" ht="25.5" customHeight="1" x14ac:dyDescent="0.15">
      <c r="A29" s="141" t="s">
        <v>21</v>
      </c>
      <c r="B29" s="144"/>
      <c r="C29" s="144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4"/>
      <c r="U29" s="143"/>
      <c r="V29" s="144"/>
      <c r="W29" s="143"/>
      <c r="X29" s="143"/>
      <c r="Y29" s="144"/>
      <c r="Z29" s="143"/>
      <c r="AA29" s="144"/>
      <c r="AB29" s="143"/>
      <c r="AC29" s="144"/>
      <c r="AD29" s="143"/>
      <c r="AE29" s="143"/>
      <c r="AF29" s="143"/>
      <c r="AG29" s="346"/>
      <c r="AH29" s="146"/>
    </row>
    <row r="30" spans="1:35" s="2" customFormat="1" ht="26.25" customHeight="1" x14ac:dyDescent="0.1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</sheetData>
  <mergeCells count="5">
    <mergeCell ref="A2:A3"/>
    <mergeCell ref="AG2:AG3"/>
    <mergeCell ref="AH2:AH3"/>
    <mergeCell ref="A20:A21"/>
    <mergeCell ref="A23:A24"/>
  </mergeCells>
  <phoneticPr fontId="2"/>
  <pageMargins left="0.51181102362204722" right="0.11811023622047245" top="0.23622047244094491" bottom="0.23622047244094491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"/>
  <dimension ref="A1:AI29"/>
  <sheetViews>
    <sheetView zoomScale="85" zoomScaleNormal="85" workbookViewId="0">
      <selection activeCell="AD1" sqref="AD1:AG1"/>
    </sheetView>
  </sheetViews>
  <sheetFormatPr defaultColWidth="7.5" defaultRowHeight="26.25" customHeight="1" x14ac:dyDescent="0.15"/>
  <cols>
    <col min="1" max="1" width="9" customWidth="1"/>
    <col min="2" max="32" width="7.25" customWidth="1"/>
    <col min="33" max="33" width="7.25" style="155" customWidth="1"/>
    <col min="34" max="34" width="7.25" customWidth="1"/>
    <col min="35" max="35" width="28.125" customWidth="1"/>
  </cols>
  <sheetData>
    <row r="1" spans="1:35" s="2" customFormat="1" ht="26.25" customHeight="1" x14ac:dyDescent="0.2">
      <c r="A1" s="3" t="s">
        <v>91</v>
      </c>
      <c r="B1" s="1"/>
      <c r="C1" s="1"/>
      <c r="D1" s="1"/>
      <c r="E1" s="1"/>
      <c r="F1" s="55"/>
      <c r="G1" s="55"/>
      <c r="H1" s="56"/>
      <c r="I1" s="57"/>
      <c r="J1" s="57"/>
      <c r="K1" s="57"/>
      <c r="L1" s="57"/>
      <c r="M1" s="57"/>
      <c r="N1" s="57"/>
      <c r="O1" s="58"/>
      <c r="P1" s="57"/>
      <c r="Q1" s="57"/>
      <c r="R1" s="57"/>
      <c r="S1" s="57"/>
      <c r="T1" s="57"/>
      <c r="U1" s="57"/>
      <c r="V1" s="57"/>
      <c r="W1" s="57"/>
      <c r="X1" s="57"/>
      <c r="Y1" s="57"/>
      <c r="Z1" s="57" t="s">
        <v>74</v>
      </c>
      <c r="AA1" s="156">
        <v>27</v>
      </c>
      <c r="AB1" s="57" t="s">
        <v>75</v>
      </c>
      <c r="AC1" s="156">
        <v>3</v>
      </c>
      <c r="AD1" s="58" t="s">
        <v>72</v>
      </c>
      <c r="AE1" s="157">
        <f>AG1/AA1</f>
        <v>0.42399691358024694</v>
      </c>
      <c r="AF1" s="58" t="s">
        <v>73</v>
      </c>
      <c r="AG1" s="157">
        <f>AG16</f>
        <v>11.447916666666668</v>
      </c>
      <c r="AH1" s="57"/>
    </row>
    <row r="2" spans="1:35" s="4" customFormat="1" ht="20.25" customHeight="1" x14ac:dyDescent="0.15">
      <c r="A2" s="459">
        <v>2016</v>
      </c>
      <c r="B2" s="288" t="s">
        <v>123</v>
      </c>
      <c r="C2" s="288" t="s">
        <v>124</v>
      </c>
      <c r="D2" s="288" t="s">
        <v>125</v>
      </c>
      <c r="E2" s="288" t="s">
        <v>126</v>
      </c>
      <c r="F2" s="288" t="s">
        <v>127</v>
      </c>
      <c r="G2" s="288" t="s">
        <v>128</v>
      </c>
      <c r="H2" s="288" t="s">
        <v>129</v>
      </c>
      <c r="I2" s="288" t="s">
        <v>130</v>
      </c>
      <c r="J2" s="288" t="s">
        <v>131</v>
      </c>
      <c r="K2" s="288" t="s">
        <v>132</v>
      </c>
      <c r="L2" s="288" t="s">
        <v>133</v>
      </c>
      <c r="M2" s="288" t="s">
        <v>134</v>
      </c>
      <c r="N2" s="288" t="s">
        <v>135</v>
      </c>
      <c r="O2" s="288" t="s">
        <v>136</v>
      </c>
      <c r="P2" s="288" t="s">
        <v>137</v>
      </c>
      <c r="Q2" s="288" t="s">
        <v>138</v>
      </c>
      <c r="R2" s="288" t="s">
        <v>139</v>
      </c>
      <c r="S2" s="288" t="s">
        <v>140</v>
      </c>
      <c r="T2" s="288" t="s">
        <v>141</v>
      </c>
      <c r="U2" s="288" t="s">
        <v>142</v>
      </c>
      <c r="V2" s="288" t="s">
        <v>143</v>
      </c>
      <c r="W2" s="288" t="s">
        <v>144</v>
      </c>
      <c r="X2" s="288" t="s">
        <v>145</v>
      </c>
      <c r="Y2" s="288" t="s">
        <v>146</v>
      </c>
      <c r="Z2" s="288" t="s">
        <v>147</v>
      </c>
      <c r="AA2" s="288" t="s">
        <v>148</v>
      </c>
      <c r="AB2" s="288" t="s">
        <v>149</v>
      </c>
      <c r="AC2" s="288" t="s">
        <v>150</v>
      </c>
      <c r="AD2" s="288" t="s">
        <v>151</v>
      </c>
      <c r="AE2" s="288" t="s">
        <v>152</v>
      </c>
      <c r="AF2" s="288" t="s">
        <v>153</v>
      </c>
      <c r="AG2" s="426" t="s">
        <v>26</v>
      </c>
      <c r="AH2" s="457" t="s">
        <v>27</v>
      </c>
    </row>
    <row r="3" spans="1:35" s="4" customFormat="1" ht="12.75" customHeight="1" thickBot="1" x14ac:dyDescent="0.2">
      <c r="A3" s="460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90"/>
      <c r="AG3" s="427"/>
      <c r="AH3" s="458"/>
    </row>
    <row r="4" spans="1:35" s="5" customFormat="1" ht="25.5" customHeight="1" thickBot="1" x14ac:dyDescent="0.2">
      <c r="A4" s="15" t="s">
        <v>15</v>
      </c>
      <c r="B4" s="229">
        <v>0.27083333333333331</v>
      </c>
      <c r="C4" s="229">
        <v>0.27083333333333331</v>
      </c>
      <c r="D4" s="229">
        <v>0.33333333333333331</v>
      </c>
      <c r="E4" s="229">
        <v>0.29166666666666669</v>
      </c>
      <c r="F4" s="229">
        <v>0.27083333333333331</v>
      </c>
      <c r="G4" s="229">
        <v>0.3125</v>
      </c>
      <c r="H4" s="229">
        <v>0.27083333333333331</v>
      </c>
      <c r="I4" s="229">
        <v>0.30555555555555552</v>
      </c>
      <c r="J4" s="229">
        <v>0.2638888888888889</v>
      </c>
      <c r="K4" s="229">
        <v>0.2638888888888889</v>
      </c>
      <c r="L4" s="229">
        <v>0.25</v>
      </c>
      <c r="M4" s="229">
        <v>0.375</v>
      </c>
      <c r="N4" s="229">
        <v>0.35416666666666669</v>
      </c>
      <c r="O4" s="229">
        <v>0.29166666666666669</v>
      </c>
      <c r="P4" s="229">
        <v>0.25</v>
      </c>
      <c r="Q4" s="229">
        <v>0.375</v>
      </c>
      <c r="R4" s="229">
        <v>0.22916666666666666</v>
      </c>
      <c r="S4" s="229">
        <v>0.3125</v>
      </c>
      <c r="T4" s="229">
        <v>0.29166666666666669</v>
      </c>
      <c r="U4" s="229">
        <v>0.26041666666666669</v>
      </c>
      <c r="V4" s="229">
        <v>0.25</v>
      </c>
      <c r="W4" s="229">
        <v>0.27083333333333331</v>
      </c>
      <c r="X4" s="229">
        <v>0.2986111111111111</v>
      </c>
      <c r="Y4" s="229">
        <v>0.20833333333333334</v>
      </c>
      <c r="Z4" s="229">
        <v>0.29166666666666669</v>
      </c>
      <c r="AA4" s="229">
        <v>0.20833333333333334</v>
      </c>
      <c r="AB4" s="229">
        <v>0.29166666666666669</v>
      </c>
      <c r="AC4" s="229">
        <v>0.28125</v>
      </c>
      <c r="AD4" s="229">
        <v>0.27083333333333331</v>
      </c>
      <c r="AE4" s="231">
        <v>0.25</v>
      </c>
      <c r="AF4" s="231"/>
      <c r="AG4" s="232">
        <f>AVERAGE(B4:AF4)</f>
        <v>0.28217592592592594</v>
      </c>
      <c r="AH4" s="147">
        <v>0.25</v>
      </c>
      <c r="AI4" s="50" t="s">
        <v>60</v>
      </c>
    </row>
    <row r="5" spans="1:35" s="5" customFormat="1" ht="25.5" customHeight="1" x14ac:dyDescent="0.15">
      <c r="A5" s="309" t="s">
        <v>7</v>
      </c>
      <c r="B5" s="233">
        <v>0.3125</v>
      </c>
      <c r="C5" s="234">
        <v>0.20833333333333334</v>
      </c>
      <c r="D5" s="234">
        <v>0.25</v>
      </c>
      <c r="E5" s="234">
        <v>0.20833333333333334</v>
      </c>
      <c r="F5" s="234">
        <v>0.29166666666666669</v>
      </c>
      <c r="G5" s="234">
        <v>0.33333333333333331</v>
      </c>
      <c r="H5" s="234">
        <v>0.25</v>
      </c>
      <c r="I5" s="234">
        <v>0.22222222222222221</v>
      </c>
      <c r="J5" s="234">
        <v>0.22222222222222221</v>
      </c>
      <c r="K5" s="234">
        <v>0.22222222222222221</v>
      </c>
      <c r="L5" s="234">
        <v>0.25</v>
      </c>
      <c r="M5" s="234">
        <v>0.29166666666666669</v>
      </c>
      <c r="N5" s="234">
        <v>0.3125</v>
      </c>
      <c r="O5" s="234">
        <v>0.20833333333333334</v>
      </c>
      <c r="P5" s="234">
        <v>0.25</v>
      </c>
      <c r="Q5" s="234">
        <v>0.29166666666666669</v>
      </c>
      <c r="R5" s="234">
        <v>0.25</v>
      </c>
      <c r="S5" s="234">
        <v>0.22916666666666666</v>
      </c>
      <c r="T5" s="234">
        <v>0.33333333333333331</v>
      </c>
      <c r="U5" s="234">
        <v>0.29166666666666669</v>
      </c>
      <c r="V5" s="234">
        <v>0.29166666666666669</v>
      </c>
      <c r="W5" s="234">
        <v>0.33333333333333331</v>
      </c>
      <c r="X5" s="234">
        <v>0.21527777777777779</v>
      </c>
      <c r="Y5" s="234">
        <v>0.22916666666666666</v>
      </c>
      <c r="Z5" s="234">
        <v>0.3125</v>
      </c>
      <c r="AA5" s="234">
        <v>0.3125</v>
      </c>
      <c r="AB5" s="234">
        <v>0.3125</v>
      </c>
      <c r="AC5" s="234">
        <v>0.19791666666666666</v>
      </c>
      <c r="AD5" s="234">
        <v>0.29166666666666669</v>
      </c>
      <c r="AE5" s="235">
        <v>0.25</v>
      </c>
      <c r="AF5" s="235"/>
      <c r="AG5" s="236">
        <f>AVERAGE(B5:AF5)</f>
        <v>0.2658564814814815</v>
      </c>
      <c r="AH5" s="148">
        <v>0.29166666666666669</v>
      </c>
      <c r="AI5" s="50" t="s">
        <v>61</v>
      </c>
    </row>
    <row r="6" spans="1:35" s="5" customFormat="1" ht="25.5" customHeight="1" thickBot="1" x14ac:dyDescent="0.2">
      <c r="A6" s="308" t="s">
        <v>9</v>
      </c>
      <c r="B6" s="237">
        <v>1</v>
      </c>
      <c r="C6" s="238">
        <v>1</v>
      </c>
      <c r="D6" s="238">
        <v>1</v>
      </c>
      <c r="E6" s="238">
        <v>1</v>
      </c>
      <c r="F6" s="238">
        <v>1</v>
      </c>
      <c r="G6" s="238"/>
      <c r="H6" s="238">
        <v>1</v>
      </c>
      <c r="I6" s="238">
        <v>1</v>
      </c>
      <c r="J6" s="238">
        <v>1</v>
      </c>
      <c r="K6" s="238">
        <v>1</v>
      </c>
      <c r="L6" s="238">
        <v>1</v>
      </c>
      <c r="M6" s="238">
        <v>1</v>
      </c>
      <c r="N6" s="238"/>
      <c r="O6" s="238">
        <v>1</v>
      </c>
      <c r="P6" s="238">
        <v>1</v>
      </c>
      <c r="Q6" s="238">
        <v>1</v>
      </c>
      <c r="R6" s="238">
        <v>1</v>
      </c>
      <c r="S6" s="238">
        <v>1</v>
      </c>
      <c r="T6" s="238"/>
      <c r="U6" s="238">
        <v>1</v>
      </c>
      <c r="V6" s="238">
        <v>1</v>
      </c>
      <c r="W6" s="238">
        <v>1</v>
      </c>
      <c r="X6" s="238">
        <v>1</v>
      </c>
      <c r="Y6" s="238">
        <v>1</v>
      </c>
      <c r="Z6" s="238">
        <v>1</v>
      </c>
      <c r="AA6" s="238">
        <v>1</v>
      </c>
      <c r="AB6" s="238"/>
      <c r="AC6" s="238"/>
      <c r="AD6" s="238">
        <v>1</v>
      </c>
      <c r="AE6" s="238">
        <v>1</v>
      </c>
      <c r="AF6" s="238"/>
      <c r="AG6" s="240">
        <f>SUM(B6:AF6)</f>
        <v>25</v>
      </c>
      <c r="AH6" s="119" t="s">
        <v>76</v>
      </c>
      <c r="AI6" s="50" t="s">
        <v>62</v>
      </c>
    </row>
    <row r="7" spans="1:35" s="5" customFormat="1" ht="25.5" customHeight="1" x14ac:dyDescent="0.15">
      <c r="A7" s="10" t="s">
        <v>8</v>
      </c>
      <c r="B7" s="241">
        <v>0.33333333333333331</v>
      </c>
      <c r="C7" s="242">
        <v>0.23611111111111113</v>
      </c>
      <c r="D7" s="242">
        <v>0.27083333333333331</v>
      </c>
      <c r="E7" s="242">
        <v>0.22916666666666666</v>
      </c>
      <c r="F7" s="242">
        <v>0.33333333333333331</v>
      </c>
      <c r="G7" s="242"/>
      <c r="H7" s="242">
        <v>0.29166666666666669</v>
      </c>
      <c r="I7" s="242">
        <v>0.24305555555555555</v>
      </c>
      <c r="J7" s="242">
        <v>0.25</v>
      </c>
      <c r="K7" s="242">
        <v>0.25</v>
      </c>
      <c r="L7" s="242">
        <v>0.27083333333333331</v>
      </c>
      <c r="M7" s="242">
        <v>0.3125</v>
      </c>
      <c r="N7" s="242"/>
      <c r="O7" s="242">
        <v>0.25</v>
      </c>
      <c r="P7" s="242">
        <v>0.27083333333333331</v>
      </c>
      <c r="Q7" s="242">
        <v>0.3125</v>
      </c>
      <c r="R7" s="242">
        <v>0.29166666666666669</v>
      </c>
      <c r="S7" s="242">
        <v>0.25</v>
      </c>
      <c r="T7" s="242">
        <v>0.4375</v>
      </c>
      <c r="U7" s="242">
        <v>0.32291666666666669</v>
      </c>
      <c r="V7" s="242">
        <v>0.3125</v>
      </c>
      <c r="W7" s="242">
        <v>0.35416666666666669</v>
      </c>
      <c r="X7" s="242">
        <v>0.25</v>
      </c>
      <c r="Y7" s="242"/>
      <c r="Z7" s="242"/>
      <c r="AA7" s="242"/>
      <c r="AB7" s="242"/>
      <c r="AC7" s="242">
        <v>0.25</v>
      </c>
      <c r="AD7" s="242">
        <v>0.33333333333333331</v>
      </c>
      <c r="AE7" s="244">
        <v>0.27777777777777779</v>
      </c>
      <c r="AF7" s="244"/>
      <c r="AG7" s="245">
        <f>AVERAGE(B7:AF7)</f>
        <v>0.28891782407407413</v>
      </c>
      <c r="AH7" s="149">
        <v>0.33333333333333331</v>
      </c>
      <c r="AI7" s="113" t="s">
        <v>118</v>
      </c>
    </row>
    <row r="8" spans="1:35" s="5" customFormat="1" ht="25.5" customHeight="1" x14ac:dyDescent="0.15">
      <c r="A8" s="114" t="s">
        <v>10</v>
      </c>
      <c r="B8" s="115"/>
      <c r="C8" s="116"/>
      <c r="D8" s="116"/>
      <c r="E8" s="117"/>
      <c r="F8" s="116"/>
      <c r="G8" s="117"/>
      <c r="H8" s="116"/>
      <c r="I8" s="116"/>
      <c r="J8" s="117"/>
      <c r="K8" s="116"/>
      <c r="L8" s="117"/>
      <c r="M8" s="116"/>
      <c r="N8" s="117"/>
      <c r="O8" s="116"/>
      <c r="P8" s="117"/>
      <c r="Q8" s="116"/>
      <c r="R8" s="116"/>
      <c r="S8" s="117"/>
      <c r="T8" s="116"/>
      <c r="U8" s="117"/>
      <c r="V8" s="116"/>
      <c r="W8" s="116"/>
      <c r="X8" s="117"/>
      <c r="Y8" s="116"/>
      <c r="Z8" s="117"/>
      <c r="AA8" s="116"/>
      <c r="AB8" s="117"/>
      <c r="AC8" s="116"/>
      <c r="AD8" s="117"/>
      <c r="AE8" s="118"/>
      <c r="AF8" s="118"/>
      <c r="AG8" s="119"/>
      <c r="AH8" s="119"/>
    </row>
    <row r="9" spans="1:35" s="5" customFormat="1" ht="14.25" customHeight="1" x14ac:dyDescent="0.15">
      <c r="A9" s="120" t="s">
        <v>16</v>
      </c>
      <c r="B9" s="121"/>
      <c r="C9" s="122"/>
      <c r="D9" s="122"/>
      <c r="E9" s="123"/>
      <c r="F9" s="122"/>
      <c r="G9" s="123"/>
      <c r="H9" s="122"/>
      <c r="I9" s="122"/>
      <c r="J9" s="123"/>
      <c r="K9" s="122"/>
      <c r="L9" s="123"/>
      <c r="M9" s="122"/>
      <c r="N9" s="123"/>
      <c r="O9" s="122"/>
      <c r="P9" s="123"/>
      <c r="Q9" s="122"/>
      <c r="R9" s="122"/>
      <c r="S9" s="123"/>
      <c r="T9" s="122"/>
      <c r="U9" s="123"/>
      <c r="V9" s="122"/>
      <c r="W9" s="122"/>
      <c r="X9" s="123"/>
      <c r="Y9" s="122"/>
      <c r="Z9" s="123"/>
      <c r="AA9" s="122"/>
      <c r="AB9" s="123"/>
      <c r="AC9" s="122"/>
      <c r="AD9" s="123"/>
      <c r="AE9" s="124"/>
      <c r="AF9" s="124"/>
      <c r="AG9" s="126"/>
      <c r="AH9" s="125" t="s">
        <v>30</v>
      </c>
    </row>
    <row r="10" spans="1:35" s="5" customFormat="1" ht="25.5" customHeight="1" x14ac:dyDescent="0.15">
      <c r="A10" s="114" t="s">
        <v>18</v>
      </c>
      <c r="B10" s="115"/>
      <c r="C10" s="116"/>
      <c r="D10" s="116"/>
      <c r="E10" s="117"/>
      <c r="F10" s="116"/>
      <c r="G10" s="117"/>
      <c r="H10" s="116"/>
      <c r="I10" s="116"/>
      <c r="J10" s="117"/>
      <c r="K10" s="116"/>
      <c r="L10" s="117"/>
      <c r="M10" s="116"/>
      <c r="N10" s="117"/>
      <c r="O10" s="116"/>
      <c r="P10" s="117"/>
      <c r="Q10" s="116"/>
      <c r="R10" s="116"/>
      <c r="S10" s="117"/>
      <c r="T10" s="116"/>
      <c r="U10" s="117"/>
      <c r="V10" s="116"/>
      <c r="W10" s="116"/>
      <c r="X10" s="117"/>
      <c r="Y10" s="116"/>
      <c r="Z10" s="117"/>
      <c r="AA10" s="116"/>
      <c r="AB10" s="117"/>
      <c r="AC10" s="116"/>
      <c r="AD10" s="117"/>
      <c r="AE10" s="118"/>
      <c r="AF10" s="118"/>
      <c r="AG10" s="119"/>
      <c r="AH10" s="119"/>
    </row>
    <row r="11" spans="1:35" s="5" customFormat="1" ht="14.25" customHeight="1" x14ac:dyDescent="0.15">
      <c r="A11" s="120" t="s">
        <v>16</v>
      </c>
      <c r="B11" s="121"/>
      <c r="C11" s="122"/>
      <c r="D11" s="122"/>
      <c r="E11" s="123"/>
      <c r="F11" s="122"/>
      <c r="G11" s="123"/>
      <c r="H11" s="122"/>
      <c r="I11" s="122"/>
      <c r="J11" s="123"/>
      <c r="K11" s="122"/>
      <c r="L11" s="123"/>
      <c r="M11" s="122"/>
      <c r="N11" s="123"/>
      <c r="O11" s="122"/>
      <c r="P11" s="123"/>
      <c r="Q11" s="122"/>
      <c r="R11" s="122"/>
      <c r="S11" s="123"/>
      <c r="T11" s="122"/>
      <c r="U11" s="123"/>
      <c r="V11" s="122"/>
      <c r="W11" s="122"/>
      <c r="X11" s="123"/>
      <c r="Y11" s="122"/>
      <c r="Z11" s="123"/>
      <c r="AA11" s="122"/>
      <c r="AB11" s="123"/>
      <c r="AC11" s="122"/>
      <c r="AD11" s="123"/>
      <c r="AE11" s="124"/>
      <c r="AF11" s="124"/>
      <c r="AG11" s="126"/>
      <c r="AH11" s="126"/>
    </row>
    <row r="12" spans="1:35" s="5" customFormat="1" ht="25.5" customHeight="1" x14ac:dyDescent="0.15">
      <c r="A12" s="114" t="s">
        <v>23</v>
      </c>
      <c r="B12" s="115"/>
      <c r="C12" s="116"/>
      <c r="D12" s="116"/>
      <c r="E12" s="117"/>
      <c r="F12" s="116"/>
      <c r="G12" s="117"/>
      <c r="H12" s="116"/>
      <c r="I12" s="116"/>
      <c r="J12" s="117"/>
      <c r="K12" s="116"/>
      <c r="L12" s="117"/>
      <c r="M12" s="116"/>
      <c r="N12" s="117"/>
      <c r="O12" s="116"/>
      <c r="P12" s="117"/>
      <c r="Q12" s="116"/>
      <c r="R12" s="116"/>
      <c r="S12" s="117"/>
      <c r="T12" s="116"/>
      <c r="U12" s="117"/>
      <c r="V12" s="116"/>
      <c r="W12" s="116"/>
      <c r="X12" s="117"/>
      <c r="Y12" s="116"/>
      <c r="Z12" s="117"/>
      <c r="AA12" s="116"/>
      <c r="AB12" s="117"/>
      <c r="AC12" s="116"/>
      <c r="AD12" s="117"/>
      <c r="AE12" s="118"/>
      <c r="AF12" s="118"/>
      <c r="AG12" s="119"/>
      <c r="AH12" s="119"/>
    </row>
    <row r="13" spans="1:35" s="5" customFormat="1" ht="15" customHeight="1" x14ac:dyDescent="0.15">
      <c r="A13" s="127" t="s">
        <v>25</v>
      </c>
      <c r="B13" s="128" t="s">
        <v>24</v>
      </c>
      <c r="C13" s="129" t="s">
        <v>24</v>
      </c>
      <c r="D13" s="129" t="s">
        <v>24</v>
      </c>
      <c r="E13" s="129" t="s">
        <v>24</v>
      </c>
      <c r="F13" s="129" t="s">
        <v>24</v>
      </c>
      <c r="G13" s="129" t="s">
        <v>24</v>
      </c>
      <c r="H13" s="129" t="s">
        <v>24</v>
      </c>
      <c r="I13" s="129" t="s">
        <v>24</v>
      </c>
      <c r="J13" s="129" t="s">
        <v>24</v>
      </c>
      <c r="K13" s="129" t="s">
        <v>24</v>
      </c>
      <c r="L13" s="129" t="s">
        <v>24</v>
      </c>
      <c r="M13" s="129" t="s">
        <v>24</v>
      </c>
      <c r="N13" s="129" t="s">
        <v>24</v>
      </c>
      <c r="O13" s="129" t="s">
        <v>24</v>
      </c>
      <c r="P13" s="129" t="s">
        <v>24</v>
      </c>
      <c r="Q13" s="129" t="s">
        <v>24</v>
      </c>
      <c r="R13" s="129" t="s">
        <v>24</v>
      </c>
      <c r="S13" s="129" t="s">
        <v>24</v>
      </c>
      <c r="T13" s="129" t="s">
        <v>24</v>
      </c>
      <c r="U13" s="129" t="s">
        <v>24</v>
      </c>
      <c r="V13" s="129" t="s">
        <v>24</v>
      </c>
      <c r="W13" s="129" t="s">
        <v>24</v>
      </c>
      <c r="X13" s="129" t="s">
        <v>24</v>
      </c>
      <c r="Y13" s="129" t="s">
        <v>24</v>
      </c>
      <c r="Z13" s="129" t="s">
        <v>24</v>
      </c>
      <c r="AA13" s="129" t="s">
        <v>24</v>
      </c>
      <c r="AB13" s="129" t="s">
        <v>24</v>
      </c>
      <c r="AC13" s="129" t="s">
        <v>24</v>
      </c>
      <c r="AD13" s="129" t="s">
        <v>24</v>
      </c>
      <c r="AE13" s="153"/>
      <c r="AF13" s="153"/>
      <c r="AG13" s="130"/>
      <c r="AH13" s="131"/>
    </row>
    <row r="14" spans="1:35" s="5" customFormat="1" ht="14.25" customHeight="1" x14ac:dyDescent="0.15">
      <c r="A14" s="120" t="s">
        <v>16</v>
      </c>
      <c r="B14" s="121"/>
      <c r="C14" s="122"/>
      <c r="D14" s="122"/>
      <c r="E14" s="123"/>
      <c r="F14" s="122"/>
      <c r="G14" s="123"/>
      <c r="H14" s="122"/>
      <c r="I14" s="122"/>
      <c r="J14" s="123"/>
      <c r="K14" s="122"/>
      <c r="L14" s="123"/>
      <c r="M14" s="122"/>
      <c r="N14" s="123"/>
      <c r="O14" s="122"/>
      <c r="P14" s="123"/>
      <c r="Q14" s="122"/>
      <c r="R14" s="122"/>
      <c r="S14" s="123"/>
      <c r="T14" s="122"/>
      <c r="U14" s="123"/>
      <c r="V14" s="122"/>
      <c r="W14" s="122"/>
      <c r="X14" s="123"/>
      <c r="Y14" s="122"/>
      <c r="Z14" s="123"/>
      <c r="AA14" s="122"/>
      <c r="AB14" s="123"/>
      <c r="AC14" s="122"/>
      <c r="AD14" s="123"/>
      <c r="AE14" s="124"/>
      <c r="AF14" s="124"/>
      <c r="AG14" s="126"/>
      <c r="AH14" s="126"/>
    </row>
    <row r="15" spans="1:35" s="5" customFormat="1" ht="25.5" customHeight="1" thickBot="1" x14ac:dyDescent="0.2">
      <c r="A15" s="11" t="s">
        <v>11</v>
      </c>
      <c r="B15" s="246">
        <v>0.8125</v>
      </c>
      <c r="C15" s="246">
        <v>0.8125</v>
      </c>
      <c r="D15" s="246">
        <v>0.8125</v>
      </c>
      <c r="E15" s="246">
        <v>0.8125</v>
      </c>
      <c r="F15" s="246">
        <v>0.8125</v>
      </c>
      <c r="G15" s="246"/>
      <c r="H15" s="246">
        <v>0.83333333333333337</v>
      </c>
      <c r="I15" s="246">
        <v>0.75</v>
      </c>
      <c r="J15" s="246">
        <v>0.8125</v>
      </c>
      <c r="K15" s="246">
        <v>0.8125</v>
      </c>
      <c r="L15" s="246">
        <v>0.73958333333333337</v>
      </c>
      <c r="M15" s="246"/>
      <c r="N15" s="246"/>
      <c r="O15" s="246">
        <v>0.82291666666666663</v>
      </c>
      <c r="P15" s="246">
        <v>0.84722222222222221</v>
      </c>
      <c r="Q15" s="246">
        <v>0.77083333333333337</v>
      </c>
      <c r="R15" s="246">
        <v>0.8125</v>
      </c>
      <c r="S15" s="246">
        <v>0.84722222222222221</v>
      </c>
      <c r="T15" s="246">
        <v>0.6875</v>
      </c>
      <c r="U15" s="246">
        <v>0.70833333333333337</v>
      </c>
      <c r="V15" s="246">
        <v>0.8125</v>
      </c>
      <c r="W15" s="246">
        <v>0.79166666666666663</v>
      </c>
      <c r="X15" s="246">
        <v>0.91666666666666663</v>
      </c>
      <c r="Y15" s="246"/>
      <c r="Z15" s="246"/>
      <c r="AA15" s="246"/>
      <c r="AB15" s="246"/>
      <c r="AC15" s="246">
        <v>0.8125</v>
      </c>
      <c r="AD15" s="246">
        <v>0.94791666666666663</v>
      </c>
      <c r="AE15" s="246">
        <v>0.8125</v>
      </c>
      <c r="AF15" s="246"/>
      <c r="AG15" s="246">
        <f>AVERAGE(B15:AF15)</f>
        <v>0.80872584541062797</v>
      </c>
      <c r="AH15" s="150">
        <v>0.83333333333333337</v>
      </c>
      <c r="AI15" s="113" t="s">
        <v>119</v>
      </c>
    </row>
    <row r="16" spans="1:35" s="5" customFormat="1" ht="25.5" customHeight="1" thickBot="1" x14ac:dyDescent="0.2">
      <c r="A16" s="13" t="s">
        <v>20</v>
      </c>
      <c r="B16" s="247">
        <v>0.4375</v>
      </c>
      <c r="C16" s="229">
        <v>0.53472222222222221</v>
      </c>
      <c r="D16" s="229">
        <v>0.5</v>
      </c>
      <c r="E16" s="229">
        <v>0.54166666666666663</v>
      </c>
      <c r="F16" s="229">
        <v>0.39583333333333331</v>
      </c>
      <c r="G16" s="229"/>
      <c r="H16" s="229">
        <v>0.5</v>
      </c>
      <c r="I16" s="229">
        <v>0.46527777777777773</v>
      </c>
      <c r="J16" s="229">
        <v>0.54166666666666663</v>
      </c>
      <c r="K16" s="229">
        <v>0.52083333333333337</v>
      </c>
      <c r="L16" s="229">
        <v>0.44791666666666669</v>
      </c>
      <c r="M16" s="229">
        <v>0.13541666666666666</v>
      </c>
      <c r="N16" s="229"/>
      <c r="O16" s="229">
        <v>0.53125</v>
      </c>
      <c r="P16" s="229">
        <v>0.53472222222222221</v>
      </c>
      <c r="Q16" s="229">
        <v>0.45833333333333331</v>
      </c>
      <c r="R16" s="229">
        <v>0.47916666666666669</v>
      </c>
      <c r="S16" s="229">
        <v>0.55555555555555558</v>
      </c>
      <c r="T16" s="229">
        <v>0.20833333333333334</v>
      </c>
      <c r="U16" s="229">
        <v>0.21875</v>
      </c>
      <c r="V16" s="229">
        <v>0.45833333333333331</v>
      </c>
      <c r="W16" s="229">
        <v>0.39583333333333331</v>
      </c>
      <c r="X16" s="229">
        <v>0.5</v>
      </c>
      <c r="Y16" s="229">
        <v>0.33333333333333331</v>
      </c>
      <c r="Z16" s="229">
        <v>0.16666666666666666</v>
      </c>
      <c r="AA16" s="229">
        <v>0.16666666666666666</v>
      </c>
      <c r="AB16" s="229"/>
      <c r="AC16" s="229">
        <v>0.5</v>
      </c>
      <c r="AD16" s="229">
        <v>0.46875</v>
      </c>
      <c r="AE16" s="229">
        <v>0.4513888888888889</v>
      </c>
      <c r="AF16" s="229"/>
      <c r="AG16" s="248">
        <f>SUM(B16:AF16)</f>
        <v>11.447916666666668</v>
      </c>
      <c r="AH16" s="151">
        <v>0.41666666666666669</v>
      </c>
      <c r="AI16" s="113" t="s">
        <v>154</v>
      </c>
    </row>
    <row r="17" spans="1:35" s="5" customFormat="1" ht="25.5" customHeight="1" x14ac:dyDescent="0.15">
      <c r="A17" s="132" t="s">
        <v>19</v>
      </c>
      <c r="B17" s="133"/>
      <c r="C17" s="134"/>
      <c r="D17" s="134"/>
      <c r="E17" s="135"/>
      <c r="F17" s="134"/>
      <c r="G17" s="135"/>
      <c r="H17" s="134"/>
      <c r="I17" s="134"/>
      <c r="J17" s="135"/>
      <c r="K17" s="134"/>
      <c r="L17" s="135"/>
      <c r="M17" s="134"/>
      <c r="N17" s="135"/>
      <c r="O17" s="134"/>
      <c r="P17" s="135"/>
      <c r="Q17" s="134"/>
      <c r="R17" s="134"/>
      <c r="S17" s="135"/>
      <c r="T17" s="134"/>
      <c r="U17" s="135"/>
      <c r="V17" s="134"/>
      <c r="W17" s="134"/>
      <c r="X17" s="135"/>
      <c r="Y17" s="134"/>
      <c r="Z17" s="135"/>
      <c r="AA17" s="134"/>
      <c r="AB17" s="135"/>
      <c r="AC17" s="134"/>
      <c r="AD17" s="135"/>
      <c r="AE17" s="136"/>
      <c r="AF17" s="136"/>
      <c r="AG17" s="137"/>
      <c r="AH17" s="137"/>
    </row>
    <row r="18" spans="1:35" s="5" customFormat="1" ht="25.5" customHeight="1" x14ac:dyDescent="0.15">
      <c r="A18" s="213" t="s">
        <v>13</v>
      </c>
      <c r="B18" s="249"/>
      <c r="C18" s="250"/>
      <c r="D18" s="250"/>
      <c r="E18" s="250">
        <v>1</v>
      </c>
      <c r="F18" s="250"/>
      <c r="G18" s="250">
        <v>1</v>
      </c>
      <c r="H18" s="250"/>
      <c r="I18" s="250"/>
      <c r="J18" s="250">
        <v>1</v>
      </c>
      <c r="K18" s="250">
        <v>1</v>
      </c>
      <c r="L18" s="250"/>
      <c r="M18" s="250">
        <v>1</v>
      </c>
      <c r="N18" s="250">
        <v>1</v>
      </c>
      <c r="O18" s="250">
        <v>1</v>
      </c>
      <c r="P18" s="250">
        <v>1</v>
      </c>
      <c r="Q18" s="250">
        <v>1</v>
      </c>
      <c r="R18" s="250">
        <v>1</v>
      </c>
      <c r="S18" s="250">
        <v>1</v>
      </c>
      <c r="T18" s="250"/>
      <c r="U18" s="250">
        <v>1</v>
      </c>
      <c r="V18" s="250">
        <v>1</v>
      </c>
      <c r="W18" s="250">
        <v>1</v>
      </c>
      <c r="X18" s="250">
        <v>1</v>
      </c>
      <c r="Y18" s="250">
        <v>1</v>
      </c>
      <c r="Z18" s="250">
        <v>1</v>
      </c>
      <c r="AA18" s="250">
        <v>1</v>
      </c>
      <c r="AB18" s="250"/>
      <c r="AC18" s="250">
        <v>1</v>
      </c>
      <c r="AD18" s="250">
        <v>1</v>
      </c>
      <c r="AE18" s="250">
        <v>1</v>
      </c>
      <c r="AF18" s="250"/>
      <c r="AG18" s="252">
        <f>SUM(B18:AF18)</f>
        <v>21</v>
      </c>
      <c r="AH18" s="138" t="s">
        <v>28</v>
      </c>
    </row>
    <row r="19" spans="1:35" s="5" customFormat="1" ht="25.5" customHeight="1" x14ac:dyDescent="0.15">
      <c r="A19" s="7" t="s">
        <v>12</v>
      </c>
      <c r="B19" s="262"/>
      <c r="C19" s="263">
        <v>91.8</v>
      </c>
      <c r="D19" s="263"/>
      <c r="E19" s="263">
        <v>90.8</v>
      </c>
      <c r="F19" s="263"/>
      <c r="G19" s="263"/>
      <c r="H19" s="263"/>
      <c r="I19" s="263">
        <v>91.6</v>
      </c>
      <c r="J19" s="263"/>
      <c r="K19" s="263">
        <v>90.6</v>
      </c>
      <c r="L19" s="263"/>
      <c r="M19" s="263"/>
      <c r="N19" s="263"/>
      <c r="O19" s="263">
        <v>90.8</v>
      </c>
      <c r="P19" s="263"/>
      <c r="Q19" s="263">
        <v>90.6</v>
      </c>
      <c r="R19" s="263"/>
      <c r="S19" s="263"/>
      <c r="T19" s="263">
        <v>91.4</v>
      </c>
      <c r="U19" s="263"/>
      <c r="V19" s="263"/>
      <c r="W19" s="263"/>
      <c r="X19" s="263"/>
      <c r="Y19" s="263"/>
      <c r="Z19" s="263"/>
      <c r="AA19" s="263"/>
      <c r="AB19" s="263"/>
      <c r="AC19" s="263">
        <v>92.4</v>
      </c>
      <c r="AD19" s="263"/>
      <c r="AE19" s="264">
        <v>92.14</v>
      </c>
      <c r="AF19" s="264"/>
      <c r="AG19" s="265">
        <f>AVERAGE(B19:AF19)</f>
        <v>91.348888888888879</v>
      </c>
      <c r="AH19" s="140" t="s">
        <v>58</v>
      </c>
      <c r="AI19" s="50" t="s">
        <v>66</v>
      </c>
    </row>
    <row r="20" spans="1:35" s="5" customFormat="1" ht="14.25" customHeight="1" x14ac:dyDescent="0.15">
      <c r="A20" s="428" t="s">
        <v>17</v>
      </c>
      <c r="B20" s="237"/>
      <c r="C20" s="238">
        <v>177</v>
      </c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9">
        <v>145</v>
      </c>
      <c r="AF20" s="239"/>
      <c r="AG20" s="266">
        <f>AVERAGE(B20:AF20)</f>
        <v>161</v>
      </c>
      <c r="AH20" s="119">
        <v>135</v>
      </c>
      <c r="AI20" s="50" t="s">
        <v>69</v>
      </c>
    </row>
    <row r="21" spans="1:35" s="5" customFormat="1" ht="14.25" customHeight="1" x14ac:dyDescent="0.15">
      <c r="A21" s="429"/>
      <c r="B21" s="253"/>
      <c r="C21" s="254">
        <v>94</v>
      </c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5">
        <v>87</v>
      </c>
      <c r="AF21" s="255"/>
      <c r="AG21" s="256">
        <f>AVERAGE(B21:AF21)</f>
        <v>90.5</v>
      </c>
      <c r="AH21" s="126">
        <v>85</v>
      </c>
      <c r="AI21" s="50" t="s">
        <v>68</v>
      </c>
    </row>
    <row r="22" spans="1:35" s="5" customFormat="1" ht="25.5" customHeight="1" x14ac:dyDescent="0.15">
      <c r="A22" s="139" t="s">
        <v>59</v>
      </c>
      <c r="B22" s="158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60"/>
      <c r="AF22" s="160"/>
      <c r="AG22" s="161"/>
      <c r="AH22" s="140" t="s">
        <v>29</v>
      </c>
    </row>
    <row r="23" spans="1:35" s="5" customFormat="1" ht="14.25" customHeight="1" x14ac:dyDescent="0.15">
      <c r="A23" s="430" t="s">
        <v>159</v>
      </c>
      <c r="B23" s="237">
        <v>1</v>
      </c>
      <c r="C23" s="238">
        <v>1</v>
      </c>
      <c r="D23" s="238">
        <v>1</v>
      </c>
      <c r="E23" s="238">
        <v>1</v>
      </c>
      <c r="F23" s="238">
        <v>1</v>
      </c>
      <c r="G23" s="238">
        <v>1</v>
      </c>
      <c r="H23" s="238"/>
      <c r="I23" s="238"/>
      <c r="J23" s="238">
        <v>1</v>
      </c>
      <c r="K23" s="238">
        <v>1</v>
      </c>
      <c r="L23" s="238">
        <v>1</v>
      </c>
      <c r="M23" s="238">
        <v>1</v>
      </c>
      <c r="N23" s="238">
        <v>1</v>
      </c>
      <c r="O23" s="238">
        <v>1</v>
      </c>
      <c r="P23" s="238">
        <v>1</v>
      </c>
      <c r="Q23" s="238">
        <v>1</v>
      </c>
      <c r="R23" s="238">
        <v>1</v>
      </c>
      <c r="S23" s="238"/>
      <c r="T23" s="238">
        <v>1</v>
      </c>
      <c r="U23" s="238">
        <v>1</v>
      </c>
      <c r="V23" s="238"/>
      <c r="W23" s="238">
        <v>1</v>
      </c>
      <c r="X23" s="238"/>
      <c r="Y23" s="238"/>
      <c r="Z23" s="238"/>
      <c r="AA23" s="238"/>
      <c r="AB23" s="238">
        <v>1</v>
      </c>
      <c r="AC23" s="238">
        <v>1</v>
      </c>
      <c r="AD23" s="238">
        <v>1</v>
      </c>
      <c r="AE23" s="238"/>
      <c r="AF23" s="238"/>
      <c r="AG23" s="266">
        <f>SUM(B23:AF23)</f>
        <v>21</v>
      </c>
      <c r="AH23" s="119">
        <v>15</v>
      </c>
      <c r="AI23" s="50" t="s">
        <v>166</v>
      </c>
    </row>
    <row r="24" spans="1:35" s="5" customFormat="1" ht="14.25" customHeight="1" x14ac:dyDescent="0.15">
      <c r="A24" s="431"/>
      <c r="B24" s="253">
        <v>1</v>
      </c>
      <c r="C24" s="254">
        <v>1</v>
      </c>
      <c r="D24" s="254">
        <v>1</v>
      </c>
      <c r="E24" s="254">
        <v>1</v>
      </c>
      <c r="F24" s="254">
        <v>1</v>
      </c>
      <c r="G24" s="254">
        <v>1</v>
      </c>
      <c r="H24" s="254"/>
      <c r="I24" s="254"/>
      <c r="J24" s="254">
        <v>1</v>
      </c>
      <c r="K24" s="254">
        <v>1</v>
      </c>
      <c r="L24" s="254">
        <v>1</v>
      </c>
      <c r="M24" s="254">
        <v>1</v>
      </c>
      <c r="N24" s="254">
        <v>1</v>
      </c>
      <c r="O24" s="254">
        <v>1</v>
      </c>
      <c r="P24" s="254">
        <v>1</v>
      </c>
      <c r="Q24" s="254">
        <v>1</v>
      </c>
      <c r="R24" s="254">
        <v>1</v>
      </c>
      <c r="S24" s="254"/>
      <c r="T24" s="254">
        <v>1</v>
      </c>
      <c r="U24" s="254">
        <v>1</v>
      </c>
      <c r="V24" s="254"/>
      <c r="W24" s="254">
        <v>1</v>
      </c>
      <c r="X24" s="254"/>
      <c r="Y24" s="254"/>
      <c r="Z24" s="254"/>
      <c r="AA24" s="254"/>
      <c r="AB24" s="254">
        <v>1</v>
      </c>
      <c r="AC24" s="254">
        <v>1</v>
      </c>
      <c r="AD24" s="254">
        <v>1</v>
      </c>
      <c r="AE24" s="255"/>
      <c r="AF24" s="255"/>
      <c r="AG24" s="325">
        <f>SUM(B24:AF24)</f>
        <v>21</v>
      </c>
      <c r="AH24" s="126" t="s">
        <v>29</v>
      </c>
      <c r="AI24" s="50" t="s">
        <v>167</v>
      </c>
    </row>
    <row r="25" spans="1:35" s="5" customFormat="1" ht="25.5" customHeight="1" x14ac:dyDescent="0.15">
      <c r="A25" s="310" t="s">
        <v>158</v>
      </c>
      <c r="B25" s="249"/>
      <c r="C25" s="250"/>
      <c r="D25" s="250"/>
      <c r="E25" s="250"/>
      <c r="F25" s="324"/>
      <c r="G25" s="250"/>
      <c r="H25" s="250"/>
      <c r="I25" s="250"/>
      <c r="J25" s="324">
        <v>2.0833333333333332E-2</v>
      </c>
      <c r="K25" s="250"/>
      <c r="L25" s="250"/>
      <c r="M25" s="250"/>
      <c r="N25" s="250"/>
      <c r="O25" s="250"/>
      <c r="P25" s="324"/>
      <c r="Q25" s="250"/>
      <c r="R25" s="250"/>
      <c r="S25" s="250"/>
      <c r="T25" s="324"/>
      <c r="U25" s="250"/>
      <c r="V25" s="324"/>
      <c r="W25" s="250"/>
      <c r="X25" s="250"/>
      <c r="Y25" s="250"/>
      <c r="Z25" s="250"/>
      <c r="AA25" s="250"/>
      <c r="AB25" s="250"/>
      <c r="AC25" s="250"/>
      <c r="AD25" s="250"/>
      <c r="AE25" s="251"/>
      <c r="AF25" s="251"/>
      <c r="AG25" s="327">
        <f>SUM(B25:AF25)</f>
        <v>2.0833333333333332E-2</v>
      </c>
      <c r="AH25" s="328" t="s">
        <v>160</v>
      </c>
    </row>
    <row r="26" spans="1:35" s="5" customFormat="1" ht="25.5" customHeight="1" thickBot="1" x14ac:dyDescent="0.2">
      <c r="A26" s="7" t="s">
        <v>14</v>
      </c>
      <c r="B26" s="257">
        <v>0.9375</v>
      </c>
      <c r="C26" s="258">
        <v>0.91666666666666663</v>
      </c>
      <c r="D26" s="258">
        <v>0.91666666666666663</v>
      </c>
      <c r="E26" s="258">
        <v>1.0208333333333333</v>
      </c>
      <c r="F26" s="258">
        <v>1.0208333333333333</v>
      </c>
      <c r="G26" s="258">
        <v>0.97916666666666663</v>
      </c>
      <c r="H26" s="258">
        <v>0.91666666666666663</v>
      </c>
      <c r="I26" s="258">
        <v>0.95833333333333337</v>
      </c>
      <c r="J26" s="258">
        <v>0.95833333333333337</v>
      </c>
      <c r="K26" s="258">
        <v>1</v>
      </c>
      <c r="L26" s="258">
        <v>0.91666666666666663</v>
      </c>
      <c r="M26" s="258">
        <v>0.95833333333333337</v>
      </c>
      <c r="N26" s="258">
        <v>0.91666666666666663</v>
      </c>
      <c r="O26" s="258">
        <v>1</v>
      </c>
      <c r="P26" s="258">
        <v>0.91666666666666663</v>
      </c>
      <c r="Q26" s="258">
        <v>1.0208333333333333</v>
      </c>
      <c r="R26" s="258">
        <v>0.91666666666666663</v>
      </c>
      <c r="S26" s="258">
        <v>1.0416666666666667</v>
      </c>
      <c r="T26" s="258">
        <v>1.03125</v>
      </c>
      <c r="U26" s="258">
        <v>1.0416666666666667</v>
      </c>
      <c r="V26" s="258">
        <v>1.0625</v>
      </c>
      <c r="W26" s="258">
        <v>0.91666666666666663</v>
      </c>
      <c r="X26" s="258">
        <v>1.0208333333333333</v>
      </c>
      <c r="Y26" s="258">
        <v>1.0208333333333333</v>
      </c>
      <c r="Z26" s="258">
        <v>1.1041666666666667</v>
      </c>
      <c r="AA26" s="258">
        <v>1.0208333333333333</v>
      </c>
      <c r="AB26" s="258">
        <v>0.91666666666666663</v>
      </c>
      <c r="AC26" s="258">
        <v>1.0208333333333333</v>
      </c>
      <c r="AD26" s="258">
        <v>1</v>
      </c>
      <c r="AE26" s="259">
        <v>1.0208333333333333</v>
      </c>
      <c r="AF26" s="259"/>
      <c r="AG26" s="326">
        <f>AVERAGE(B26:AF26)</f>
        <v>0.98298611111111112</v>
      </c>
      <c r="AH26" s="152">
        <v>4.1666666666666664E-2</v>
      </c>
      <c r="AI26" s="50" t="s">
        <v>67</v>
      </c>
    </row>
    <row r="27" spans="1:35" s="5" customFormat="1" ht="25.5" customHeight="1" thickBot="1" x14ac:dyDescent="0.2">
      <c r="A27" s="15" t="s">
        <v>22</v>
      </c>
      <c r="B27" s="231">
        <v>0.125</v>
      </c>
      <c r="C27" s="231">
        <v>0.10416666666666667</v>
      </c>
      <c r="D27" s="231">
        <v>0.10416666666666667</v>
      </c>
      <c r="E27" s="231">
        <v>0.20833333333333334</v>
      </c>
      <c r="F27" s="231">
        <v>0.20833333333333334</v>
      </c>
      <c r="G27" s="231"/>
      <c r="H27" s="231">
        <v>8.3333333333333329E-2</v>
      </c>
      <c r="I27" s="231">
        <v>0.20833333333333334</v>
      </c>
      <c r="J27" s="231">
        <v>0.14583333333333334</v>
      </c>
      <c r="K27" s="231">
        <v>0.1875</v>
      </c>
      <c r="L27" s="231">
        <v>0.17708333333333334</v>
      </c>
      <c r="M27" s="231"/>
      <c r="N27" s="231"/>
      <c r="O27" s="231">
        <v>0.17708333333333334</v>
      </c>
      <c r="P27" s="231">
        <v>6.9444444444444434E-2</v>
      </c>
      <c r="Q27" s="231">
        <v>0.25</v>
      </c>
      <c r="R27" s="231">
        <v>0.10416666666666667</v>
      </c>
      <c r="S27" s="231">
        <v>0.19444444444444445</v>
      </c>
      <c r="T27" s="231">
        <v>0.34375</v>
      </c>
      <c r="U27" s="231">
        <v>0.25</v>
      </c>
      <c r="V27" s="231">
        <v>0.25</v>
      </c>
      <c r="W27" s="231">
        <v>0.125</v>
      </c>
      <c r="X27" s="231">
        <v>0.10416666666666667</v>
      </c>
      <c r="Y27" s="231"/>
      <c r="Z27" s="231"/>
      <c r="AA27" s="231"/>
      <c r="AB27" s="231"/>
      <c r="AC27" s="231">
        <v>0.20833333333333334</v>
      </c>
      <c r="AD27" s="231">
        <v>5.2083333333333336E-2</v>
      </c>
      <c r="AE27" s="231">
        <v>0.20833333333333334</v>
      </c>
      <c r="AF27" s="231"/>
      <c r="AG27" s="248">
        <f>AVERAGE(B27:AF27)</f>
        <v>0.16908212560386474</v>
      </c>
      <c r="AH27" s="147">
        <v>0.20833333333333334</v>
      </c>
      <c r="AI27" s="113" t="s">
        <v>120</v>
      </c>
    </row>
    <row r="28" spans="1:35" s="5" customFormat="1" ht="50.25" customHeight="1" x14ac:dyDescent="0.15">
      <c r="A28" s="141" t="s">
        <v>21</v>
      </c>
      <c r="B28" s="142"/>
      <c r="C28" s="143"/>
      <c r="D28" s="143"/>
      <c r="E28" s="144"/>
      <c r="F28" s="143"/>
      <c r="G28" s="144"/>
      <c r="H28" s="143"/>
      <c r="I28" s="143"/>
      <c r="J28" s="144"/>
      <c r="K28" s="143"/>
      <c r="L28" s="144"/>
      <c r="M28" s="143"/>
      <c r="N28" s="144"/>
      <c r="O28" s="143"/>
      <c r="P28" s="144"/>
      <c r="Q28" s="143"/>
      <c r="R28" s="143"/>
      <c r="S28" s="144"/>
      <c r="T28" s="143"/>
      <c r="U28" s="144"/>
      <c r="V28" s="143"/>
      <c r="W28" s="143"/>
      <c r="X28" s="144"/>
      <c r="Y28" s="143"/>
      <c r="Z28" s="144"/>
      <c r="AA28" s="143"/>
      <c r="AB28" s="144"/>
      <c r="AC28" s="143"/>
      <c r="AD28" s="144"/>
      <c r="AE28" s="145"/>
      <c r="AF28" s="145"/>
      <c r="AG28" s="146"/>
      <c r="AH28" s="146"/>
    </row>
    <row r="29" spans="1:35" s="2" customFormat="1" ht="26.25" customHeight="1" x14ac:dyDescent="0.1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54"/>
      <c r="AH29" s="1"/>
    </row>
  </sheetData>
  <mergeCells count="5">
    <mergeCell ref="A2:A3"/>
    <mergeCell ref="AG2:AG3"/>
    <mergeCell ref="AH2:AH3"/>
    <mergeCell ref="A20:A21"/>
    <mergeCell ref="A23:A24"/>
  </mergeCells>
  <phoneticPr fontId="2"/>
  <pageMargins left="0.70866141732283472" right="0.31496062992125984" top="0.55118110236220474" bottom="0.35433070866141736" header="0.31496062992125984" footer="0.31496062992125984"/>
  <pageSetup paperSize="9" scale="5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3"/>
  <dimension ref="A1:AI29"/>
  <sheetViews>
    <sheetView zoomScale="85" zoomScaleNormal="85" workbookViewId="0">
      <selection activeCell="AB30" sqref="AB30"/>
    </sheetView>
  </sheetViews>
  <sheetFormatPr defaultColWidth="7.5" defaultRowHeight="26.25" customHeight="1" x14ac:dyDescent="0.15"/>
  <cols>
    <col min="1" max="1" width="9" customWidth="1"/>
    <col min="2" max="32" width="7.25" customWidth="1"/>
    <col min="33" max="33" width="7.25" style="155" customWidth="1"/>
    <col min="34" max="34" width="7.25" customWidth="1"/>
    <col min="35" max="35" width="28.125" customWidth="1"/>
  </cols>
  <sheetData>
    <row r="1" spans="1:35" s="2" customFormat="1" ht="26.25" customHeight="1" x14ac:dyDescent="0.2">
      <c r="A1" s="3" t="s">
        <v>91</v>
      </c>
      <c r="B1" s="1"/>
      <c r="C1" s="1"/>
      <c r="D1" s="1"/>
      <c r="E1" s="1"/>
      <c r="F1" s="55"/>
      <c r="G1" s="55"/>
      <c r="H1" s="56"/>
      <c r="I1" s="57"/>
      <c r="J1" s="57"/>
      <c r="K1" s="57"/>
      <c r="L1" s="57"/>
      <c r="M1" s="57"/>
      <c r="N1" s="57"/>
      <c r="O1" s="58"/>
      <c r="P1" s="57"/>
      <c r="Q1" s="57"/>
      <c r="R1" s="57"/>
      <c r="S1" s="57"/>
      <c r="T1" s="57"/>
      <c r="U1" s="57"/>
      <c r="V1" s="57"/>
      <c r="W1" s="57"/>
      <c r="X1" s="57"/>
      <c r="Y1" s="57"/>
      <c r="Z1" s="57" t="s">
        <v>74</v>
      </c>
      <c r="AA1" s="156">
        <v>27</v>
      </c>
      <c r="AB1" s="57" t="s">
        <v>75</v>
      </c>
      <c r="AC1" s="156">
        <v>4</v>
      </c>
      <c r="AD1" s="58" t="s">
        <v>72</v>
      </c>
      <c r="AE1" s="157">
        <f>AG1/AA1</f>
        <v>0.4236111111111111</v>
      </c>
      <c r="AF1" s="58" t="s">
        <v>73</v>
      </c>
      <c r="AG1" s="157">
        <f>AG16</f>
        <v>11.4375</v>
      </c>
      <c r="AH1" s="57"/>
    </row>
    <row r="2" spans="1:35" s="4" customFormat="1" ht="20.25" customHeight="1" x14ac:dyDescent="0.15">
      <c r="A2" s="459">
        <v>2016</v>
      </c>
      <c r="B2" s="288" t="s">
        <v>123</v>
      </c>
      <c r="C2" s="288" t="s">
        <v>124</v>
      </c>
      <c r="D2" s="288" t="s">
        <v>125</v>
      </c>
      <c r="E2" s="288" t="s">
        <v>126</v>
      </c>
      <c r="F2" s="288" t="s">
        <v>127</v>
      </c>
      <c r="G2" s="288" t="s">
        <v>128</v>
      </c>
      <c r="H2" s="288" t="s">
        <v>129</v>
      </c>
      <c r="I2" s="288" t="s">
        <v>130</v>
      </c>
      <c r="J2" s="288" t="s">
        <v>131</v>
      </c>
      <c r="K2" s="288" t="s">
        <v>132</v>
      </c>
      <c r="L2" s="288" t="s">
        <v>133</v>
      </c>
      <c r="M2" s="288" t="s">
        <v>134</v>
      </c>
      <c r="N2" s="288" t="s">
        <v>135</v>
      </c>
      <c r="O2" s="288" t="s">
        <v>136</v>
      </c>
      <c r="P2" s="288" t="s">
        <v>137</v>
      </c>
      <c r="Q2" s="288" t="s">
        <v>138</v>
      </c>
      <c r="R2" s="288" t="s">
        <v>139</v>
      </c>
      <c r="S2" s="288" t="s">
        <v>140</v>
      </c>
      <c r="T2" s="288" t="s">
        <v>141</v>
      </c>
      <c r="U2" s="288" t="s">
        <v>142</v>
      </c>
      <c r="V2" s="288" t="s">
        <v>143</v>
      </c>
      <c r="W2" s="288" t="s">
        <v>144</v>
      </c>
      <c r="X2" s="288" t="s">
        <v>145</v>
      </c>
      <c r="Y2" s="288" t="s">
        <v>146</v>
      </c>
      <c r="Z2" s="288" t="s">
        <v>147</v>
      </c>
      <c r="AA2" s="288" t="s">
        <v>148</v>
      </c>
      <c r="AB2" s="288" t="s">
        <v>149</v>
      </c>
      <c r="AC2" s="288" t="s">
        <v>150</v>
      </c>
      <c r="AD2" s="288" t="s">
        <v>151</v>
      </c>
      <c r="AE2" s="288" t="s">
        <v>152</v>
      </c>
      <c r="AF2" s="288" t="s">
        <v>153</v>
      </c>
      <c r="AG2" s="426" t="s">
        <v>26</v>
      </c>
      <c r="AH2" s="457" t="s">
        <v>27</v>
      </c>
    </row>
    <row r="3" spans="1:35" s="4" customFormat="1" ht="12.75" customHeight="1" thickBot="1" x14ac:dyDescent="0.2">
      <c r="A3" s="460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90"/>
      <c r="AG3" s="427"/>
      <c r="AH3" s="458"/>
    </row>
    <row r="4" spans="1:35" s="5" customFormat="1" ht="25.5" customHeight="1" thickBot="1" x14ac:dyDescent="0.2">
      <c r="A4" s="15" t="s">
        <v>15</v>
      </c>
      <c r="B4" s="229">
        <v>0.25</v>
      </c>
      <c r="C4" s="229">
        <v>0.27083333333333331</v>
      </c>
      <c r="D4" s="229">
        <v>0.125</v>
      </c>
      <c r="E4" s="229">
        <v>0.25</v>
      </c>
      <c r="F4" s="229">
        <v>0.22916666666666666</v>
      </c>
      <c r="G4" s="229"/>
      <c r="H4" s="229"/>
      <c r="I4" s="229"/>
      <c r="J4" s="229">
        <v>0.3125</v>
      </c>
      <c r="K4" s="229">
        <v>0.125</v>
      </c>
      <c r="L4" s="229">
        <v>0.20833333333333334</v>
      </c>
      <c r="M4" s="229">
        <v>0.20833333333333334</v>
      </c>
      <c r="N4" s="229">
        <v>0.20833333333333334</v>
      </c>
      <c r="O4" s="229">
        <v>0.3125</v>
      </c>
      <c r="P4" s="229">
        <v>0.35416666666666669</v>
      </c>
      <c r="Q4" s="229">
        <v>0.27083333333333331</v>
      </c>
      <c r="R4" s="229">
        <v>0.33333333333333331</v>
      </c>
      <c r="S4" s="229">
        <v>0.29166666666666669</v>
      </c>
      <c r="T4" s="229">
        <v>0.39583333333333331</v>
      </c>
      <c r="U4" s="229">
        <v>0.3125</v>
      </c>
      <c r="V4" s="229">
        <v>0.2638888888888889</v>
      </c>
      <c r="W4" s="229">
        <v>0.1875</v>
      </c>
      <c r="X4" s="229">
        <v>0.3125</v>
      </c>
      <c r="Y4" s="229">
        <v>0.27083333333333331</v>
      </c>
      <c r="Z4" s="229">
        <v>0.25</v>
      </c>
      <c r="AA4" s="229">
        <v>0.27083333333333331</v>
      </c>
      <c r="AB4" s="229">
        <v>0.25</v>
      </c>
      <c r="AC4" s="229">
        <v>0.29166666666666669</v>
      </c>
      <c r="AD4" s="229">
        <v>0.25</v>
      </c>
      <c r="AE4" s="231">
        <v>0.27083333333333331</v>
      </c>
      <c r="AF4" s="231">
        <v>0.3125</v>
      </c>
      <c r="AG4" s="232">
        <f>AVERAGE(B4:AF4)</f>
        <v>0.2638888888888889</v>
      </c>
      <c r="AH4" s="147">
        <v>0.25</v>
      </c>
      <c r="AI4" s="50" t="s">
        <v>60</v>
      </c>
    </row>
    <row r="5" spans="1:35" s="5" customFormat="1" ht="25.5" customHeight="1" x14ac:dyDescent="0.15">
      <c r="A5" s="306" t="s">
        <v>7</v>
      </c>
      <c r="B5" s="233">
        <v>0.3125</v>
      </c>
      <c r="C5" s="234">
        <v>0.3125</v>
      </c>
      <c r="D5" s="234">
        <v>4.1666666666666664E-2</v>
      </c>
      <c r="E5" s="234">
        <v>0.16666666666666666</v>
      </c>
      <c r="F5" s="234">
        <v>0.27083333333333331</v>
      </c>
      <c r="G5" s="234"/>
      <c r="H5" s="234"/>
      <c r="I5" s="234"/>
      <c r="J5" s="234">
        <v>0.3125</v>
      </c>
      <c r="K5" s="234">
        <v>0.33333333333333331</v>
      </c>
      <c r="L5" s="234">
        <v>0.3125</v>
      </c>
      <c r="M5" s="234">
        <v>0.31944444444444448</v>
      </c>
      <c r="N5" s="234">
        <v>0.24305555555555555</v>
      </c>
      <c r="O5" s="234">
        <v>0.29166666666666669</v>
      </c>
      <c r="P5" s="234">
        <v>0.29166666666666669</v>
      </c>
      <c r="Q5" s="234">
        <v>0.29166666666666669</v>
      </c>
      <c r="R5" s="234">
        <v>0.29166666666666669</v>
      </c>
      <c r="S5" s="234">
        <v>0.20833333333333334</v>
      </c>
      <c r="T5" s="234">
        <v>0.3125</v>
      </c>
      <c r="U5" s="234">
        <v>0.22916666666666666</v>
      </c>
      <c r="V5" s="234">
        <v>0.30555555555555552</v>
      </c>
      <c r="W5" s="234">
        <v>0.3125</v>
      </c>
      <c r="X5" s="234">
        <v>0.22916666666666666</v>
      </c>
      <c r="Y5" s="234">
        <v>0.3125</v>
      </c>
      <c r="Z5" s="234">
        <v>0.25</v>
      </c>
      <c r="AA5" s="234">
        <v>0.3125</v>
      </c>
      <c r="AB5" s="234">
        <v>0.25</v>
      </c>
      <c r="AC5" s="234">
        <v>0.20833333333333334</v>
      </c>
      <c r="AD5" s="234">
        <v>0.29166666666666669</v>
      </c>
      <c r="AE5" s="235">
        <v>0.3125</v>
      </c>
      <c r="AF5" s="235">
        <v>0.3125</v>
      </c>
      <c r="AG5" s="236">
        <f>AVERAGE(B5:AF5)</f>
        <v>0.27281746031746035</v>
      </c>
      <c r="AH5" s="148">
        <v>0.29166666666666669</v>
      </c>
      <c r="AI5" s="50" t="s">
        <v>61</v>
      </c>
    </row>
    <row r="6" spans="1:35" s="5" customFormat="1" ht="25.5" customHeight="1" thickBot="1" x14ac:dyDescent="0.2">
      <c r="A6" s="307" t="s">
        <v>9</v>
      </c>
      <c r="B6" s="237">
        <v>1</v>
      </c>
      <c r="C6" s="238"/>
      <c r="D6" s="238"/>
      <c r="E6" s="238">
        <v>1</v>
      </c>
      <c r="F6" s="238"/>
      <c r="G6" s="238"/>
      <c r="H6" s="238"/>
      <c r="I6" s="238"/>
      <c r="J6" s="238">
        <v>1</v>
      </c>
      <c r="K6" s="238">
        <v>1</v>
      </c>
      <c r="L6" s="238">
        <v>1</v>
      </c>
      <c r="M6" s="238">
        <v>1</v>
      </c>
      <c r="N6" s="238">
        <v>1</v>
      </c>
      <c r="O6" s="238">
        <v>1</v>
      </c>
      <c r="P6" s="238">
        <v>1</v>
      </c>
      <c r="Q6" s="238"/>
      <c r="R6" s="238">
        <v>1</v>
      </c>
      <c r="S6" s="238">
        <v>1</v>
      </c>
      <c r="T6" s="238">
        <v>1</v>
      </c>
      <c r="U6" s="238">
        <v>1</v>
      </c>
      <c r="V6" s="238">
        <v>1</v>
      </c>
      <c r="W6" s="238"/>
      <c r="X6" s="238">
        <v>1</v>
      </c>
      <c r="Y6" s="238">
        <v>1</v>
      </c>
      <c r="Z6" s="238"/>
      <c r="AA6" s="238">
        <v>1</v>
      </c>
      <c r="AB6" s="238">
        <v>1</v>
      </c>
      <c r="AC6" s="238">
        <v>1</v>
      </c>
      <c r="AD6" s="238">
        <v>1</v>
      </c>
      <c r="AE6" s="238">
        <v>1</v>
      </c>
      <c r="AF6" s="238">
        <v>1</v>
      </c>
      <c r="AG6" s="240">
        <f>SUM(B6:AF6)</f>
        <v>22</v>
      </c>
      <c r="AH6" s="119" t="s">
        <v>76</v>
      </c>
      <c r="AI6" s="50" t="s">
        <v>62</v>
      </c>
    </row>
    <row r="7" spans="1:35" s="5" customFormat="1" ht="25.5" customHeight="1" x14ac:dyDescent="0.15">
      <c r="A7" s="10" t="s">
        <v>8</v>
      </c>
      <c r="B7" s="241">
        <v>0.3611111111111111</v>
      </c>
      <c r="C7" s="242"/>
      <c r="D7" s="242">
        <v>8.3333333333333329E-2</v>
      </c>
      <c r="E7" s="242">
        <v>0.33333333333333331</v>
      </c>
      <c r="F7" s="242"/>
      <c r="G7" s="242"/>
      <c r="H7" s="242"/>
      <c r="I7" s="242"/>
      <c r="J7" s="242"/>
      <c r="K7" s="242">
        <v>0.3611111111111111</v>
      </c>
      <c r="L7" s="242">
        <v>0.34375</v>
      </c>
      <c r="M7" s="242">
        <v>0.3611111111111111</v>
      </c>
      <c r="N7" s="242">
        <v>0.27777777777777779</v>
      </c>
      <c r="O7" s="242"/>
      <c r="P7" s="242">
        <v>0.34027777777777773</v>
      </c>
      <c r="Q7" s="242"/>
      <c r="R7" s="242">
        <v>0.33333333333333331</v>
      </c>
      <c r="S7" s="242">
        <v>0.25</v>
      </c>
      <c r="T7" s="242">
        <v>0.33333333333333331</v>
      </c>
      <c r="U7" s="242">
        <v>0.25694444444444448</v>
      </c>
      <c r="V7" s="242">
        <v>0.3263888888888889</v>
      </c>
      <c r="W7" s="242"/>
      <c r="X7" s="242">
        <v>0.25</v>
      </c>
      <c r="Y7" s="242">
        <v>0.34027777777777773</v>
      </c>
      <c r="Z7" s="242"/>
      <c r="AA7" s="242">
        <v>0.3611111111111111</v>
      </c>
      <c r="AB7" s="242">
        <v>0.28472222222222221</v>
      </c>
      <c r="AC7" s="242">
        <v>0.24305555555555555</v>
      </c>
      <c r="AD7" s="242">
        <v>0.3263888888888889</v>
      </c>
      <c r="AE7" s="244"/>
      <c r="AF7" s="244">
        <v>0.33333333333333331</v>
      </c>
      <c r="AG7" s="245">
        <f>AVERAGE(B7:AF7)</f>
        <v>0.30503472222222217</v>
      </c>
      <c r="AH7" s="149">
        <v>0.33333333333333331</v>
      </c>
      <c r="AI7" s="113" t="s">
        <v>118</v>
      </c>
    </row>
    <row r="8" spans="1:35" s="5" customFormat="1" ht="25.5" customHeight="1" x14ac:dyDescent="0.15">
      <c r="A8" s="114" t="s">
        <v>10</v>
      </c>
      <c r="B8" s="115"/>
      <c r="C8" s="116"/>
      <c r="D8" s="116"/>
      <c r="E8" s="117"/>
      <c r="F8" s="116"/>
      <c r="G8" s="117"/>
      <c r="H8" s="116"/>
      <c r="I8" s="116"/>
      <c r="J8" s="117"/>
      <c r="K8" s="116"/>
      <c r="L8" s="117"/>
      <c r="M8" s="116"/>
      <c r="N8" s="117"/>
      <c r="O8" s="116"/>
      <c r="P8" s="117"/>
      <c r="Q8" s="116"/>
      <c r="R8" s="116"/>
      <c r="S8" s="117"/>
      <c r="T8" s="116"/>
      <c r="U8" s="117"/>
      <c r="V8" s="116"/>
      <c r="W8" s="116"/>
      <c r="X8" s="117"/>
      <c r="Y8" s="116"/>
      <c r="Z8" s="117"/>
      <c r="AA8" s="116"/>
      <c r="AB8" s="117"/>
      <c r="AC8" s="116"/>
      <c r="AD8" s="117"/>
      <c r="AE8" s="118"/>
      <c r="AF8" s="118"/>
      <c r="AG8" s="119"/>
      <c r="AH8" s="119"/>
    </row>
    <row r="9" spans="1:35" s="5" customFormat="1" ht="14.25" customHeight="1" x14ac:dyDescent="0.15">
      <c r="A9" s="120" t="s">
        <v>16</v>
      </c>
      <c r="B9" s="121"/>
      <c r="C9" s="122"/>
      <c r="D9" s="122"/>
      <c r="E9" s="123"/>
      <c r="F9" s="122"/>
      <c r="G9" s="123"/>
      <c r="H9" s="122"/>
      <c r="I9" s="122"/>
      <c r="J9" s="123"/>
      <c r="K9" s="122"/>
      <c r="L9" s="123"/>
      <c r="M9" s="122"/>
      <c r="N9" s="123"/>
      <c r="O9" s="122"/>
      <c r="P9" s="123"/>
      <c r="Q9" s="122"/>
      <c r="R9" s="122"/>
      <c r="S9" s="123"/>
      <c r="T9" s="122"/>
      <c r="U9" s="123"/>
      <c r="V9" s="122"/>
      <c r="W9" s="122"/>
      <c r="X9" s="123"/>
      <c r="Y9" s="122"/>
      <c r="Z9" s="123"/>
      <c r="AA9" s="122"/>
      <c r="AB9" s="123"/>
      <c r="AC9" s="122"/>
      <c r="AD9" s="123"/>
      <c r="AE9" s="124"/>
      <c r="AF9" s="124"/>
      <c r="AG9" s="126"/>
      <c r="AH9" s="125" t="s">
        <v>30</v>
      </c>
    </row>
    <row r="10" spans="1:35" s="5" customFormat="1" ht="25.5" customHeight="1" x14ac:dyDescent="0.15">
      <c r="A10" s="114" t="s">
        <v>18</v>
      </c>
      <c r="B10" s="115"/>
      <c r="C10" s="116"/>
      <c r="D10" s="116"/>
      <c r="E10" s="117"/>
      <c r="F10" s="116"/>
      <c r="G10" s="117"/>
      <c r="H10" s="116"/>
      <c r="I10" s="116"/>
      <c r="J10" s="117"/>
      <c r="K10" s="116"/>
      <c r="L10" s="117"/>
      <c r="M10" s="116"/>
      <c r="N10" s="117"/>
      <c r="O10" s="116"/>
      <c r="P10" s="117"/>
      <c r="Q10" s="116"/>
      <c r="R10" s="116"/>
      <c r="S10" s="117"/>
      <c r="T10" s="116"/>
      <c r="U10" s="117"/>
      <c r="V10" s="116"/>
      <c r="W10" s="116"/>
      <c r="X10" s="117"/>
      <c r="Y10" s="116"/>
      <c r="Z10" s="117"/>
      <c r="AA10" s="116"/>
      <c r="AB10" s="117"/>
      <c r="AC10" s="116"/>
      <c r="AD10" s="117"/>
      <c r="AE10" s="118"/>
      <c r="AF10" s="118"/>
      <c r="AG10" s="119"/>
      <c r="AH10" s="119"/>
    </row>
    <row r="11" spans="1:35" s="5" customFormat="1" ht="14.25" customHeight="1" x14ac:dyDescent="0.15">
      <c r="A11" s="120" t="s">
        <v>16</v>
      </c>
      <c r="B11" s="121"/>
      <c r="C11" s="122"/>
      <c r="D11" s="122"/>
      <c r="E11" s="123"/>
      <c r="F11" s="122"/>
      <c r="G11" s="123"/>
      <c r="H11" s="122"/>
      <c r="I11" s="122"/>
      <c r="J11" s="123"/>
      <c r="K11" s="122"/>
      <c r="L11" s="123"/>
      <c r="M11" s="122"/>
      <c r="N11" s="123"/>
      <c r="O11" s="122"/>
      <c r="P11" s="123"/>
      <c r="Q11" s="122"/>
      <c r="R11" s="122"/>
      <c r="S11" s="123"/>
      <c r="T11" s="122"/>
      <c r="U11" s="123"/>
      <c r="V11" s="122"/>
      <c r="W11" s="122"/>
      <c r="X11" s="123"/>
      <c r="Y11" s="122"/>
      <c r="Z11" s="123"/>
      <c r="AA11" s="122"/>
      <c r="AB11" s="123"/>
      <c r="AC11" s="122"/>
      <c r="AD11" s="123"/>
      <c r="AE11" s="124"/>
      <c r="AF11" s="124"/>
      <c r="AG11" s="126"/>
      <c r="AH11" s="126"/>
    </row>
    <row r="12" spans="1:35" s="5" customFormat="1" ht="25.5" customHeight="1" x14ac:dyDescent="0.15">
      <c r="A12" s="114" t="s">
        <v>23</v>
      </c>
      <c r="B12" s="115"/>
      <c r="C12" s="116"/>
      <c r="D12" s="116"/>
      <c r="E12" s="117"/>
      <c r="F12" s="116"/>
      <c r="G12" s="117"/>
      <c r="H12" s="116"/>
      <c r="I12" s="116"/>
      <c r="J12" s="117"/>
      <c r="K12" s="116"/>
      <c r="L12" s="117"/>
      <c r="M12" s="116"/>
      <c r="N12" s="117"/>
      <c r="O12" s="116"/>
      <c r="P12" s="117"/>
      <c r="Q12" s="116"/>
      <c r="R12" s="116"/>
      <c r="S12" s="117"/>
      <c r="T12" s="116"/>
      <c r="U12" s="117"/>
      <c r="V12" s="116"/>
      <c r="W12" s="116"/>
      <c r="X12" s="117"/>
      <c r="Y12" s="116"/>
      <c r="Z12" s="117"/>
      <c r="AA12" s="116"/>
      <c r="AB12" s="117"/>
      <c r="AC12" s="116"/>
      <c r="AD12" s="117"/>
      <c r="AE12" s="118"/>
      <c r="AF12" s="118"/>
      <c r="AG12" s="119"/>
      <c r="AH12" s="119"/>
    </row>
    <row r="13" spans="1:35" s="5" customFormat="1" ht="15" customHeight="1" x14ac:dyDescent="0.15">
      <c r="A13" s="127" t="s">
        <v>25</v>
      </c>
      <c r="B13" s="128" t="s">
        <v>24</v>
      </c>
      <c r="C13" s="129" t="s">
        <v>24</v>
      </c>
      <c r="D13" s="129" t="s">
        <v>24</v>
      </c>
      <c r="E13" s="129" t="s">
        <v>24</v>
      </c>
      <c r="F13" s="129" t="s">
        <v>24</v>
      </c>
      <c r="G13" s="129" t="s">
        <v>24</v>
      </c>
      <c r="H13" s="129" t="s">
        <v>24</v>
      </c>
      <c r="I13" s="129" t="s">
        <v>24</v>
      </c>
      <c r="J13" s="129" t="s">
        <v>24</v>
      </c>
      <c r="K13" s="129" t="s">
        <v>24</v>
      </c>
      <c r="L13" s="129" t="s">
        <v>24</v>
      </c>
      <c r="M13" s="129" t="s">
        <v>24</v>
      </c>
      <c r="N13" s="129" t="s">
        <v>24</v>
      </c>
      <c r="O13" s="129" t="s">
        <v>24</v>
      </c>
      <c r="P13" s="129" t="s">
        <v>24</v>
      </c>
      <c r="Q13" s="129" t="s">
        <v>24</v>
      </c>
      <c r="R13" s="129" t="s">
        <v>24</v>
      </c>
      <c r="S13" s="129" t="s">
        <v>24</v>
      </c>
      <c r="T13" s="129" t="s">
        <v>24</v>
      </c>
      <c r="U13" s="129" t="s">
        <v>24</v>
      </c>
      <c r="V13" s="129" t="s">
        <v>24</v>
      </c>
      <c r="W13" s="129" t="s">
        <v>24</v>
      </c>
      <c r="X13" s="129" t="s">
        <v>24</v>
      </c>
      <c r="Y13" s="129" t="s">
        <v>24</v>
      </c>
      <c r="Z13" s="129" t="s">
        <v>24</v>
      </c>
      <c r="AA13" s="129" t="s">
        <v>24</v>
      </c>
      <c r="AB13" s="129" t="s">
        <v>24</v>
      </c>
      <c r="AC13" s="129" t="s">
        <v>24</v>
      </c>
      <c r="AD13" s="129" t="s">
        <v>24</v>
      </c>
      <c r="AE13" s="153"/>
      <c r="AF13" s="153"/>
      <c r="AG13" s="130"/>
      <c r="AH13" s="131"/>
    </row>
    <row r="14" spans="1:35" s="5" customFormat="1" ht="14.25" customHeight="1" x14ac:dyDescent="0.15">
      <c r="A14" s="120" t="s">
        <v>16</v>
      </c>
      <c r="B14" s="121"/>
      <c r="C14" s="122"/>
      <c r="D14" s="122"/>
      <c r="E14" s="123"/>
      <c r="F14" s="122"/>
      <c r="G14" s="123"/>
      <c r="H14" s="122"/>
      <c r="I14" s="122"/>
      <c r="J14" s="123"/>
      <c r="K14" s="122"/>
      <c r="L14" s="123"/>
      <c r="M14" s="122"/>
      <c r="N14" s="123"/>
      <c r="O14" s="122"/>
      <c r="P14" s="123"/>
      <c r="Q14" s="122"/>
      <c r="R14" s="122"/>
      <c r="S14" s="123"/>
      <c r="T14" s="122"/>
      <c r="U14" s="123"/>
      <c r="V14" s="122"/>
      <c r="W14" s="122"/>
      <c r="X14" s="123"/>
      <c r="Y14" s="122"/>
      <c r="Z14" s="123"/>
      <c r="AA14" s="122"/>
      <c r="AB14" s="123"/>
      <c r="AC14" s="122"/>
      <c r="AD14" s="123"/>
      <c r="AE14" s="124"/>
      <c r="AF14" s="124"/>
      <c r="AG14" s="126"/>
      <c r="AH14" s="126"/>
    </row>
    <row r="15" spans="1:35" s="5" customFormat="1" ht="25.5" customHeight="1" thickBot="1" x14ac:dyDescent="0.2">
      <c r="A15" s="11" t="s">
        <v>11</v>
      </c>
      <c r="B15" s="246">
        <v>0.83333333333333337</v>
      </c>
      <c r="C15" s="246"/>
      <c r="D15" s="246">
        <v>0.79166666666666663</v>
      </c>
      <c r="E15" s="246">
        <v>0.83333333333333337</v>
      </c>
      <c r="F15" s="246"/>
      <c r="G15" s="246"/>
      <c r="H15" s="246"/>
      <c r="I15" s="246"/>
      <c r="J15" s="246"/>
      <c r="K15" s="246">
        <v>0.8125</v>
      </c>
      <c r="L15" s="246">
        <v>1.0416666666666667</v>
      </c>
      <c r="M15" s="246">
        <v>0.8125</v>
      </c>
      <c r="N15" s="246"/>
      <c r="O15" s="246"/>
      <c r="P15" s="246">
        <v>0.8125</v>
      </c>
      <c r="Q15" s="246"/>
      <c r="R15" s="246">
        <v>0.77083333333333337</v>
      </c>
      <c r="S15" s="246">
        <v>0.84722222222222221</v>
      </c>
      <c r="T15" s="246">
        <v>0.80555555555555547</v>
      </c>
      <c r="U15" s="246">
        <v>0.86111111111111116</v>
      </c>
      <c r="V15" s="246">
        <v>0.78472222222222221</v>
      </c>
      <c r="W15" s="246"/>
      <c r="X15" s="246">
        <v>0.89583333333333337</v>
      </c>
      <c r="Y15" s="246">
        <v>0.88194444444444453</v>
      </c>
      <c r="Z15" s="246"/>
      <c r="AA15" s="246">
        <v>0.875</v>
      </c>
      <c r="AB15" s="246">
        <v>0.69791666666666663</v>
      </c>
      <c r="AC15" s="246">
        <v>0.85416666666666663</v>
      </c>
      <c r="AD15" s="246">
        <v>0.89583333333333337</v>
      </c>
      <c r="AE15" s="246"/>
      <c r="AF15" s="246">
        <v>0.77083333333333337</v>
      </c>
      <c r="AG15" s="246">
        <f>AVERAGE(B15:AF15)</f>
        <v>0.83570906432748537</v>
      </c>
      <c r="AH15" s="150">
        <v>0.83333333333333337</v>
      </c>
      <c r="AI15" s="113" t="s">
        <v>119</v>
      </c>
    </row>
    <row r="16" spans="1:35" s="5" customFormat="1" ht="25.5" customHeight="1" thickBot="1" x14ac:dyDescent="0.2">
      <c r="A16" s="13" t="s">
        <v>20</v>
      </c>
      <c r="B16" s="247">
        <v>0.43055555555555558</v>
      </c>
      <c r="C16" s="229"/>
      <c r="D16" s="229">
        <v>0.5625</v>
      </c>
      <c r="E16" s="229">
        <v>0.47916666666666669</v>
      </c>
      <c r="F16" s="229">
        <v>0.33333333333333331</v>
      </c>
      <c r="G16" s="229">
        <v>0.33333333333333331</v>
      </c>
      <c r="H16" s="229">
        <v>0.33333333333333331</v>
      </c>
      <c r="I16" s="229">
        <v>0.33333333333333331</v>
      </c>
      <c r="J16" s="229"/>
      <c r="K16" s="229">
        <v>0.40972222222222227</v>
      </c>
      <c r="L16" s="229">
        <v>0.59375</v>
      </c>
      <c r="M16" s="229">
        <v>0.40972222222222227</v>
      </c>
      <c r="N16" s="229">
        <v>0.33333333333333331</v>
      </c>
      <c r="O16" s="229">
        <v>0.33333333333333331</v>
      </c>
      <c r="P16" s="229">
        <v>0.43055555555555558</v>
      </c>
      <c r="Q16" s="229">
        <v>0.28472222222222221</v>
      </c>
      <c r="R16" s="229">
        <v>0.39583333333333331</v>
      </c>
      <c r="S16" s="229">
        <v>0.55555555555555558</v>
      </c>
      <c r="T16" s="229">
        <v>0.43055555555555558</v>
      </c>
      <c r="U16" s="229">
        <v>0.5625</v>
      </c>
      <c r="V16" s="229">
        <v>0.41666666666666669</v>
      </c>
      <c r="W16" s="229"/>
      <c r="X16" s="229">
        <v>0.47222222222222227</v>
      </c>
      <c r="Y16" s="229">
        <v>0.5</v>
      </c>
      <c r="Z16" s="229">
        <v>0.33333333333333331</v>
      </c>
      <c r="AA16" s="229">
        <v>0.47222222222222227</v>
      </c>
      <c r="AB16" s="229">
        <v>0.37152777777777773</v>
      </c>
      <c r="AC16" s="229">
        <v>0.56944444444444442</v>
      </c>
      <c r="AD16" s="229">
        <v>0.3611111111111111</v>
      </c>
      <c r="AE16" s="229"/>
      <c r="AF16" s="229">
        <v>0.39583333333333331</v>
      </c>
      <c r="AG16" s="248">
        <f>SUM(B16:AF16)</f>
        <v>11.4375</v>
      </c>
      <c r="AH16" s="151">
        <v>0.41666666666666669</v>
      </c>
      <c r="AI16" s="113" t="s">
        <v>154</v>
      </c>
    </row>
    <row r="17" spans="1:35" s="5" customFormat="1" ht="25.5" customHeight="1" x14ac:dyDescent="0.15">
      <c r="A17" s="132" t="s">
        <v>19</v>
      </c>
      <c r="B17" s="133"/>
      <c r="C17" s="134"/>
      <c r="D17" s="134"/>
      <c r="E17" s="135"/>
      <c r="F17" s="134"/>
      <c r="G17" s="135"/>
      <c r="H17" s="134"/>
      <c r="I17" s="134"/>
      <c r="J17" s="135"/>
      <c r="K17" s="134"/>
      <c r="L17" s="135"/>
      <c r="M17" s="134"/>
      <c r="N17" s="135"/>
      <c r="O17" s="134"/>
      <c r="P17" s="135"/>
      <c r="Q17" s="134"/>
      <c r="R17" s="134"/>
      <c r="S17" s="135"/>
      <c r="T17" s="134"/>
      <c r="U17" s="135"/>
      <c r="V17" s="134"/>
      <c r="W17" s="134"/>
      <c r="X17" s="135"/>
      <c r="Y17" s="134"/>
      <c r="Z17" s="135"/>
      <c r="AA17" s="134"/>
      <c r="AB17" s="135"/>
      <c r="AC17" s="134"/>
      <c r="AD17" s="135"/>
      <c r="AE17" s="136"/>
      <c r="AF17" s="136"/>
      <c r="AG17" s="137"/>
      <c r="AH17" s="137"/>
    </row>
    <row r="18" spans="1:35" s="5" customFormat="1" ht="25.5" customHeight="1" x14ac:dyDescent="0.15">
      <c r="A18" s="213" t="s">
        <v>13</v>
      </c>
      <c r="B18" s="249"/>
      <c r="C18" s="250"/>
      <c r="D18" s="250">
        <v>1</v>
      </c>
      <c r="E18" s="250"/>
      <c r="F18" s="250">
        <v>1</v>
      </c>
      <c r="G18" s="250">
        <v>1</v>
      </c>
      <c r="H18" s="250">
        <v>1</v>
      </c>
      <c r="I18" s="250"/>
      <c r="J18" s="250">
        <v>1</v>
      </c>
      <c r="K18" s="250">
        <v>1</v>
      </c>
      <c r="L18" s="250">
        <v>1</v>
      </c>
      <c r="M18" s="250"/>
      <c r="N18" s="250">
        <v>1</v>
      </c>
      <c r="O18" s="250"/>
      <c r="P18" s="250"/>
      <c r="Q18" s="250">
        <v>1</v>
      </c>
      <c r="R18" s="250"/>
      <c r="S18" s="250"/>
      <c r="T18" s="250">
        <v>1</v>
      </c>
      <c r="U18" s="250"/>
      <c r="V18" s="250">
        <v>1</v>
      </c>
      <c r="W18" s="250"/>
      <c r="X18" s="250">
        <v>1</v>
      </c>
      <c r="Y18" s="250"/>
      <c r="Z18" s="250">
        <v>1</v>
      </c>
      <c r="AA18" s="250"/>
      <c r="AB18" s="250"/>
      <c r="AC18" s="250">
        <v>1</v>
      </c>
      <c r="AD18" s="250">
        <v>1</v>
      </c>
      <c r="AE18" s="250">
        <v>1</v>
      </c>
      <c r="AF18" s="250">
        <v>1</v>
      </c>
      <c r="AG18" s="252">
        <f>SUM(B18:AF18)</f>
        <v>17</v>
      </c>
      <c r="AH18" s="138" t="s">
        <v>28</v>
      </c>
    </row>
    <row r="19" spans="1:35" s="5" customFormat="1" ht="25.5" customHeight="1" x14ac:dyDescent="0.15">
      <c r="A19" s="7" t="s">
        <v>12</v>
      </c>
      <c r="B19" s="262"/>
      <c r="C19" s="263"/>
      <c r="D19" s="263"/>
      <c r="E19" s="263"/>
      <c r="F19" s="263"/>
      <c r="G19" s="263"/>
      <c r="H19" s="263"/>
      <c r="I19" s="263"/>
      <c r="J19" s="263"/>
      <c r="K19" s="263"/>
      <c r="L19" s="263">
        <v>91.8</v>
      </c>
      <c r="M19" s="263">
        <v>91.2</v>
      </c>
      <c r="N19" s="263"/>
      <c r="O19" s="263"/>
      <c r="P19" s="263"/>
      <c r="Q19" s="263"/>
      <c r="R19" s="263"/>
      <c r="S19" s="263">
        <v>91.1</v>
      </c>
      <c r="T19" s="263"/>
      <c r="U19" s="263">
        <v>90.9</v>
      </c>
      <c r="V19" s="263"/>
      <c r="W19" s="263"/>
      <c r="X19" s="263"/>
      <c r="Y19" s="263"/>
      <c r="Z19" s="263"/>
      <c r="AA19" s="263">
        <v>92</v>
      </c>
      <c r="AB19" s="263">
        <v>92</v>
      </c>
      <c r="AC19" s="263"/>
      <c r="AD19" s="263"/>
      <c r="AE19" s="264"/>
      <c r="AF19" s="264"/>
      <c r="AG19" s="265">
        <f>AVERAGE(B19:AF19)</f>
        <v>91.5</v>
      </c>
      <c r="AH19" s="140" t="s">
        <v>58</v>
      </c>
      <c r="AI19" s="50" t="s">
        <v>66</v>
      </c>
    </row>
    <row r="20" spans="1:35" s="5" customFormat="1" ht="14.25" customHeight="1" x14ac:dyDescent="0.15">
      <c r="A20" s="428" t="s">
        <v>17</v>
      </c>
      <c r="B20" s="237"/>
      <c r="C20" s="238"/>
      <c r="D20" s="238"/>
      <c r="E20" s="238"/>
      <c r="F20" s="238"/>
      <c r="G20" s="238"/>
      <c r="H20" s="238"/>
      <c r="I20" s="238"/>
      <c r="J20" s="238"/>
      <c r="K20" s="238"/>
      <c r="L20" s="238">
        <v>167</v>
      </c>
      <c r="M20" s="238"/>
      <c r="N20" s="238"/>
      <c r="O20" s="238"/>
      <c r="P20" s="238"/>
      <c r="Q20" s="238"/>
      <c r="R20" s="238"/>
      <c r="S20" s="238">
        <v>157</v>
      </c>
      <c r="T20" s="238"/>
      <c r="U20" s="238"/>
      <c r="V20" s="238"/>
      <c r="W20" s="238"/>
      <c r="X20" s="238"/>
      <c r="Y20" s="238"/>
      <c r="Z20" s="238"/>
      <c r="AA20" s="238">
        <v>170</v>
      </c>
      <c r="AB20" s="238">
        <v>161</v>
      </c>
      <c r="AC20" s="238"/>
      <c r="AD20" s="238"/>
      <c r="AE20" s="239"/>
      <c r="AF20" s="239"/>
      <c r="AG20" s="266">
        <f>AVERAGE(B20:AF20)</f>
        <v>163.75</v>
      </c>
      <c r="AH20" s="119">
        <v>135</v>
      </c>
      <c r="AI20" s="50" t="s">
        <v>69</v>
      </c>
    </row>
    <row r="21" spans="1:35" s="5" customFormat="1" ht="14.25" customHeight="1" x14ac:dyDescent="0.15">
      <c r="A21" s="429"/>
      <c r="B21" s="253"/>
      <c r="C21" s="254"/>
      <c r="D21" s="254"/>
      <c r="E21" s="254"/>
      <c r="F21" s="254"/>
      <c r="G21" s="254"/>
      <c r="H21" s="254"/>
      <c r="I21" s="254"/>
      <c r="J21" s="254"/>
      <c r="K21" s="254"/>
      <c r="L21" s="254">
        <v>94</v>
      </c>
      <c r="M21" s="254"/>
      <c r="N21" s="254"/>
      <c r="O21" s="254"/>
      <c r="P21" s="254"/>
      <c r="Q21" s="254"/>
      <c r="R21" s="254"/>
      <c r="S21" s="254">
        <v>87</v>
      </c>
      <c r="T21" s="254"/>
      <c r="U21" s="254"/>
      <c r="V21" s="254"/>
      <c r="W21" s="254"/>
      <c r="X21" s="254"/>
      <c r="Y21" s="254"/>
      <c r="Z21" s="254"/>
      <c r="AA21" s="254">
        <v>100</v>
      </c>
      <c r="AB21" s="254">
        <v>104</v>
      </c>
      <c r="AC21" s="254"/>
      <c r="AD21" s="254"/>
      <c r="AE21" s="255"/>
      <c r="AF21" s="255"/>
      <c r="AG21" s="256">
        <f>AVERAGE(B21:AF21)</f>
        <v>96.25</v>
      </c>
      <c r="AH21" s="126">
        <v>85</v>
      </c>
      <c r="AI21" s="50" t="s">
        <v>68</v>
      </c>
    </row>
    <row r="22" spans="1:35" s="5" customFormat="1" ht="25.5" customHeight="1" x14ac:dyDescent="0.15">
      <c r="A22" s="139" t="s">
        <v>59</v>
      </c>
      <c r="B22" s="158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60"/>
      <c r="AF22" s="160"/>
      <c r="AG22" s="161"/>
      <c r="AH22" s="140" t="s">
        <v>29</v>
      </c>
    </row>
    <row r="23" spans="1:35" s="5" customFormat="1" ht="14.25" customHeight="1" x14ac:dyDescent="0.15">
      <c r="A23" s="430" t="s">
        <v>159</v>
      </c>
      <c r="B23" s="237">
        <v>1</v>
      </c>
      <c r="C23" s="238">
        <v>1</v>
      </c>
      <c r="D23" s="238">
        <v>1</v>
      </c>
      <c r="E23" s="238">
        <v>1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>
        <v>1</v>
      </c>
      <c r="P23" s="238">
        <v>1</v>
      </c>
      <c r="Q23" s="238">
        <v>1</v>
      </c>
      <c r="R23" s="238">
        <v>1</v>
      </c>
      <c r="S23" s="238"/>
      <c r="T23" s="238">
        <v>1</v>
      </c>
      <c r="U23" s="238"/>
      <c r="V23" s="238"/>
      <c r="W23" s="238">
        <v>1</v>
      </c>
      <c r="X23" s="238">
        <v>1</v>
      </c>
      <c r="Y23" s="238"/>
      <c r="Z23" s="238"/>
      <c r="AA23" s="238"/>
      <c r="AB23" s="238">
        <v>1</v>
      </c>
      <c r="AC23" s="238"/>
      <c r="AD23" s="238">
        <v>1</v>
      </c>
      <c r="AE23" s="238"/>
      <c r="AF23" s="238"/>
      <c r="AG23" s="266">
        <f>SUM(B23:AF23)</f>
        <v>13</v>
      </c>
      <c r="AH23" s="119">
        <v>15</v>
      </c>
      <c r="AI23" s="50" t="s">
        <v>166</v>
      </c>
    </row>
    <row r="24" spans="1:35" s="5" customFormat="1" ht="14.25" customHeight="1" x14ac:dyDescent="0.15">
      <c r="A24" s="431"/>
      <c r="B24" s="253">
        <v>1</v>
      </c>
      <c r="C24" s="254">
        <v>1</v>
      </c>
      <c r="D24" s="254">
        <v>1</v>
      </c>
      <c r="E24" s="254">
        <v>1</v>
      </c>
      <c r="F24" s="254"/>
      <c r="G24" s="254"/>
      <c r="H24" s="254"/>
      <c r="I24" s="254"/>
      <c r="J24" s="254"/>
      <c r="K24" s="254"/>
      <c r="L24" s="254"/>
      <c r="M24" s="254"/>
      <c r="N24" s="254"/>
      <c r="O24" s="254">
        <v>1</v>
      </c>
      <c r="P24" s="254">
        <v>1</v>
      </c>
      <c r="Q24" s="254">
        <v>1</v>
      </c>
      <c r="R24" s="254">
        <v>1</v>
      </c>
      <c r="S24" s="254"/>
      <c r="T24" s="254">
        <v>1</v>
      </c>
      <c r="U24" s="254"/>
      <c r="V24" s="254"/>
      <c r="W24" s="254">
        <v>1</v>
      </c>
      <c r="X24" s="254">
        <v>1</v>
      </c>
      <c r="Y24" s="254"/>
      <c r="Z24" s="254"/>
      <c r="AA24" s="254"/>
      <c r="AB24" s="254">
        <v>1</v>
      </c>
      <c r="AC24" s="254"/>
      <c r="AD24" s="254">
        <v>1</v>
      </c>
      <c r="AE24" s="255"/>
      <c r="AF24" s="255"/>
      <c r="AG24" s="325">
        <f>SUM(B24:AF24)</f>
        <v>13</v>
      </c>
      <c r="AH24" s="126" t="s">
        <v>162</v>
      </c>
      <c r="AI24" s="50" t="s">
        <v>167</v>
      </c>
    </row>
    <row r="25" spans="1:35" s="5" customFormat="1" ht="25.5" customHeight="1" x14ac:dyDescent="0.15">
      <c r="A25" s="310" t="s">
        <v>161</v>
      </c>
      <c r="B25" s="249"/>
      <c r="C25" s="250"/>
      <c r="D25" s="250"/>
      <c r="E25" s="250"/>
      <c r="F25" s="324"/>
      <c r="G25" s="250"/>
      <c r="H25" s="250"/>
      <c r="I25" s="250"/>
      <c r="J25" s="250"/>
      <c r="K25" s="250"/>
      <c r="L25" s="250"/>
      <c r="M25" s="250"/>
      <c r="N25" s="250"/>
      <c r="O25" s="250"/>
      <c r="P25" s="324"/>
      <c r="Q25" s="250"/>
      <c r="R25" s="250"/>
      <c r="S25" s="250"/>
      <c r="T25" s="324"/>
      <c r="U25" s="250"/>
      <c r="V25" s="324"/>
      <c r="W25" s="250"/>
      <c r="X25" s="250"/>
      <c r="Y25" s="250"/>
      <c r="Z25" s="250"/>
      <c r="AA25" s="250"/>
      <c r="AB25" s="250"/>
      <c r="AC25" s="250"/>
      <c r="AD25" s="250"/>
      <c r="AE25" s="251"/>
      <c r="AF25" s="251"/>
      <c r="AG25" s="327">
        <f>SUM(B25:AF25)</f>
        <v>0</v>
      </c>
      <c r="AH25" s="328" t="s">
        <v>163</v>
      </c>
    </row>
    <row r="26" spans="1:35" s="5" customFormat="1" ht="25.5" customHeight="1" thickBot="1" x14ac:dyDescent="0.2">
      <c r="A26" s="7" t="s">
        <v>14</v>
      </c>
      <c r="B26" s="257">
        <v>1.0416666666666667</v>
      </c>
      <c r="C26" s="258">
        <v>0.91666666666666663</v>
      </c>
      <c r="D26" s="258">
        <v>0.91666666666666663</v>
      </c>
      <c r="E26" s="258">
        <v>1.0416666666666667</v>
      </c>
      <c r="F26" s="258"/>
      <c r="G26" s="258"/>
      <c r="H26" s="258"/>
      <c r="I26" s="258">
        <v>1</v>
      </c>
      <c r="J26" s="258">
        <v>1.2083333333333333</v>
      </c>
      <c r="K26" s="258">
        <v>1.1041666666666667</v>
      </c>
      <c r="L26" s="258">
        <v>1.1111111111111112</v>
      </c>
      <c r="M26" s="258">
        <v>1.0208333333333333</v>
      </c>
      <c r="N26" s="258">
        <v>0.97916666666666663</v>
      </c>
      <c r="O26" s="258">
        <v>0.9375</v>
      </c>
      <c r="P26" s="258">
        <v>1.0208333333333333</v>
      </c>
      <c r="Q26" s="258">
        <v>0.95833333333333337</v>
      </c>
      <c r="R26" s="258">
        <v>0.91666666666666663</v>
      </c>
      <c r="S26" s="258">
        <v>0.91666666666666663</v>
      </c>
      <c r="T26" s="258">
        <v>0.91666666666666663</v>
      </c>
      <c r="U26" s="258">
        <v>1.0416666666666667</v>
      </c>
      <c r="V26" s="258">
        <v>1.125</v>
      </c>
      <c r="W26" s="258">
        <v>0.91666666666666663</v>
      </c>
      <c r="X26" s="258">
        <v>1.0416666666666667</v>
      </c>
      <c r="Y26" s="258">
        <v>1</v>
      </c>
      <c r="Z26" s="258">
        <v>1.0416666666666667</v>
      </c>
      <c r="AA26" s="258">
        <v>1</v>
      </c>
      <c r="AB26" s="258">
        <v>0.91666666666666663</v>
      </c>
      <c r="AC26" s="258">
        <v>1.0416666666666667</v>
      </c>
      <c r="AD26" s="258">
        <v>1.0416666666666667</v>
      </c>
      <c r="AE26" s="259">
        <v>1</v>
      </c>
      <c r="AF26" s="259">
        <v>1.0416666666666667</v>
      </c>
      <c r="AG26" s="326">
        <f>AVERAGE(B26:AF26)</f>
        <v>1.0076884920634925</v>
      </c>
      <c r="AH26" s="152">
        <v>4.1666666666666664E-2</v>
      </c>
      <c r="AI26" s="50" t="s">
        <v>67</v>
      </c>
    </row>
    <row r="27" spans="1:35" s="5" customFormat="1" ht="25.5" customHeight="1" thickBot="1" x14ac:dyDescent="0.2">
      <c r="A27" s="15" t="s">
        <v>22</v>
      </c>
      <c r="B27" s="231">
        <v>0.20833333333333334</v>
      </c>
      <c r="C27" s="231"/>
      <c r="D27" s="231">
        <v>0.125</v>
      </c>
      <c r="E27" s="231">
        <v>0.20833333333333334</v>
      </c>
      <c r="F27" s="231"/>
      <c r="G27" s="231"/>
      <c r="H27" s="231"/>
      <c r="I27" s="231"/>
      <c r="J27" s="231"/>
      <c r="K27" s="231">
        <v>0.29166666666666669</v>
      </c>
      <c r="L27" s="231">
        <v>6.9444444444444434E-2</v>
      </c>
      <c r="M27" s="231">
        <v>0.20833333333333334</v>
      </c>
      <c r="N27" s="231"/>
      <c r="O27" s="231"/>
      <c r="P27" s="231">
        <v>0.20833333333333334</v>
      </c>
      <c r="Q27" s="231">
        <v>0.23611111111111113</v>
      </c>
      <c r="R27" s="231">
        <v>0.14583333333333334</v>
      </c>
      <c r="S27" s="231">
        <v>6.9444444444444434E-2</v>
      </c>
      <c r="T27" s="231">
        <v>0.1111111111111111</v>
      </c>
      <c r="U27" s="231">
        <v>0.18055555555555555</v>
      </c>
      <c r="V27" s="231">
        <v>0.34027777777777773</v>
      </c>
      <c r="W27" s="231"/>
      <c r="X27" s="231">
        <v>0.14583333333333334</v>
      </c>
      <c r="Y27" s="231">
        <v>0.11805555555555557</v>
      </c>
      <c r="Z27" s="231"/>
      <c r="AA27" s="231">
        <v>0.125</v>
      </c>
      <c r="AB27" s="231">
        <v>0.21875</v>
      </c>
      <c r="AC27" s="231">
        <v>0.1875</v>
      </c>
      <c r="AD27" s="231">
        <v>0.14583333333333334</v>
      </c>
      <c r="AE27" s="231"/>
      <c r="AF27" s="231">
        <v>0.27083333333333331</v>
      </c>
      <c r="AG27" s="248">
        <f>AVERAGE(B27:AF27)</f>
        <v>0.18072916666666666</v>
      </c>
      <c r="AH27" s="147">
        <v>0.20833333333333334</v>
      </c>
      <c r="AI27" s="113" t="s">
        <v>120</v>
      </c>
    </row>
    <row r="28" spans="1:35" s="5" customFormat="1" ht="50.25" customHeight="1" x14ac:dyDescent="0.15">
      <c r="A28" s="141" t="s">
        <v>21</v>
      </c>
      <c r="B28" s="142"/>
      <c r="C28" s="143"/>
      <c r="D28" s="143"/>
      <c r="E28" s="144"/>
      <c r="F28" s="143"/>
      <c r="G28" s="144"/>
      <c r="H28" s="143"/>
      <c r="I28" s="143"/>
      <c r="J28" s="144"/>
      <c r="K28" s="143"/>
      <c r="L28" s="144"/>
      <c r="M28" s="143"/>
      <c r="N28" s="144"/>
      <c r="O28" s="143"/>
      <c r="P28" s="144"/>
      <c r="Q28" s="143"/>
      <c r="R28" s="143"/>
      <c r="S28" s="144"/>
      <c r="T28" s="143"/>
      <c r="U28" s="144"/>
      <c r="V28" s="143"/>
      <c r="W28" s="143"/>
      <c r="X28" s="144"/>
      <c r="Y28" s="143"/>
      <c r="Z28" s="144"/>
      <c r="AA28" s="143"/>
      <c r="AB28" s="144"/>
      <c r="AC28" s="143"/>
      <c r="AD28" s="144"/>
      <c r="AE28" s="145"/>
      <c r="AF28" s="145"/>
      <c r="AG28" s="146"/>
      <c r="AH28" s="146"/>
    </row>
    <row r="29" spans="1:35" s="2" customFormat="1" ht="26.25" customHeight="1" x14ac:dyDescent="0.1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54"/>
      <c r="AH29" s="1"/>
    </row>
  </sheetData>
  <mergeCells count="5">
    <mergeCell ref="A2:A3"/>
    <mergeCell ref="AG2:AG3"/>
    <mergeCell ref="AH2:AH3"/>
    <mergeCell ref="A20:A21"/>
    <mergeCell ref="A23:A24"/>
  </mergeCells>
  <phoneticPr fontId="2"/>
  <pageMargins left="0.70866141732283472" right="0.31496062992125984" top="0.55118110236220474" bottom="0.35433070866141736" header="0.31496062992125984" footer="0.31496062992125984"/>
  <pageSetup paperSize="9" scale="5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"/>
  <dimension ref="A1:AI29"/>
  <sheetViews>
    <sheetView zoomScale="85" zoomScaleNormal="85" workbookViewId="0">
      <selection activeCell="AI28" sqref="AI28"/>
    </sheetView>
  </sheetViews>
  <sheetFormatPr defaultColWidth="7.5" defaultRowHeight="26.25" customHeight="1" x14ac:dyDescent="0.15"/>
  <cols>
    <col min="1" max="1" width="9" customWidth="1"/>
    <col min="2" max="32" width="7.25" customWidth="1"/>
    <col min="33" max="33" width="7.25" style="155" customWidth="1"/>
    <col min="34" max="34" width="7.25" customWidth="1"/>
    <col min="35" max="35" width="28.125" customWidth="1"/>
  </cols>
  <sheetData>
    <row r="1" spans="1:35" s="2" customFormat="1" ht="26.25" customHeight="1" x14ac:dyDescent="0.2">
      <c r="A1" s="3" t="s">
        <v>91</v>
      </c>
      <c r="B1" s="1"/>
      <c r="C1" s="1"/>
      <c r="D1" s="1"/>
      <c r="E1" s="1"/>
      <c r="F1" s="55"/>
      <c r="G1" s="55"/>
      <c r="H1" s="56"/>
      <c r="I1" s="57"/>
      <c r="J1" s="57"/>
      <c r="K1" s="57"/>
      <c r="L1" s="57"/>
      <c r="M1" s="57"/>
      <c r="N1" s="57"/>
      <c r="O1" s="58"/>
      <c r="P1" s="57"/>
      <c r="Q1" s="57"/>
      <c r="R1" s="57"/>
      <c r="S1" s="57"/>
      <c r="T1" s="57"/>
      <c r="U1" s="57"/>
      <c r="V1" s="57"/>
      <c r="W1" s="57"/>
      <c r="X1" s="57"/>
      <c r="Y1" s="57"/>
      <c r="Z1" s="57" t="s">
        <v>74</v>
      </c>
      <c r="AA1" s="156">
        <v>26</v>
      </c>
      <c r="AB1" s="57" t="s">
        <v>75</v>
      </c>
      <c r="AC1" s="156">
        <v>5</v>
      </c>
      <c r="AD1" s="58" t="s">
        <v>72</v>
      </c>
      <c r="AE1" s="157">
        <f>AG1/AA1</f>
        <v>0.39837072649572652</v>
      </c>
      <c r="AF1" s="58" t="s">
        <v>73</v>
      </c>
      <c r="AG1" s="157">
        <f>AG16</f>
        <v>10.357638888888889</v>
      </c>
      <c r="AH1" s="57"/>
    </row>
    <row r="2" spans="1:35" s="4" customFormat="1" ht="20.25" customHeight="1" x14ac:dyDescent="0.15">
      <c r="A2" s="459">
        <v>2016</v>
      </c>
      <c r="B2" s="288" t="s">
        <v>123</v>
      </c>
      <c r="C2" s="288" t="s">
        <v>124</v>
      </c>
      <c r="D2" s="288" t="s">
        <v>125</v>
      </c>
      <c r="E2" s="288" t="s">
        <v>126</v>
      </c>
      <c r="F2" s="288" t="s">
        <v>127</v>
      </c>
      <c r="G2" s="288" t="s">
        <v>128</v>
      </c>
      <c r="H2" s="288" t="s">
        <v>129</v>
      </c>
      <c r="I2" s="288" t="s">
        <v>130</v>
      </c>
      <c r="J2" s="288" t="s">
        <v>131</v>
      </c>
      <c r="K2" s="288" t="s">
        <v>132</v>
      </c>
      <c r="L2" s="288" t="s">
        <v>133</v>
      </c>
      <c r="M2" s="288" t="s">
        <v>134</v>
      </c>
      <c r="N2" s="288" t="s">
        <v>135</v>
      </c>
      <c r="O2" s="288" t="s">
        <v>136</v>
      </c>
      <c r="P2" s="288" t="s">
        <v>137</v>
      </c>
      <c r="Q2" s="288" t="s">
        <v>138</v>
      </c>
      <c r="R2" s="288" t="s">
        <v>139</v>
      </c>
      <c r="S2" s="288" t="s">
        <v>140</v>
      </c>
      <c r="T2" s="288" t="s">
        <v>141</v>
      </c>
      <c r="U2" s="288" t="s">
        <v>142</v>
      </c>
      <c r="V2" s="288" t="s">
        <v>143</v>
      </c>
      <c r="W2" s="288" t="s">
        <v>144</v>
      </c>
      <c r="X2" s="288" t="s">
        <v>145</v>
      </c>
      <c r="Y2" s="288" t="s">
        <v>146</v>
      </c>
      <c r="Z2" s="288" t="s">
        <v>147</v>
      </c>
      <c r="AA2" s="288" t="s">
        <v>148</v>
      </c>
      <c r="AB2" s="288" t="s">
        <v>149</v>
      </c>
      <c r="AC2" s="288" t="s">
        <v>150</v>
      </c>
      <c r="AD2" s="288" t="s">
        <v>151</v>
      </c>
      <c r="AE2" s="288" t="s">
        <v>152</v>
      </c>
      <c r="AF2" s="288" t="s">
        <v>153</v>
      </c>
      <c r="AG2" s="426" t="s">
        <v>26</v>
      </c>
      <c r="AH2" s="457" t="s">
        <v>27</v>
      </c>
    </row>
    <row r="3" spans="1:35" s="4" customFormat="1" ht="12.75" customHeight="1" thickBot="1" x14ac:dyDescent="0.2">
      <c r="A3" s="460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90"/>
      <c r="AG3" s="427"/>
      <c r="AH3" s="458"/>
    </row>
    <row r="4" spans="1:35" s="5" customFormat="1" ht="25.5" customHeight="1" thickBot="1" x14ac:dyDescent="0.2">
      <c r="A4" s="15" t="s">
        <v>15</v>
      </c>
      <c r="B4" s="229">
        <v>0.3125</v>
      </c>
      <c r="C4" s="229">
        <v>0.2986111111111111</v>
      </c>
      <c r="D4" s="229">
        <v>0.29166666666666669</v>
      </c>
      <c r="E4" s="229">
        <v>0.16666666666666666</v>
      </c>
      <c r="F4" s="229">
        <v>0.19444444444444445</v>
      </c>
      <c r="G4" s="229">
        <v>0.22222222222222221</v>
      </c>
      <c r="H4" s="229">
        <v>0.28472222222222221</v>
      </c>
      <c r="I4" s="229">
        <v>0.35416666666666669</v>
      </c>
      <c r="J4" s="229">
        <v>0.20833333333333334</v>
      </c>
      <c r="K4" s="229">
        <v>0.22916666666666666</v>
      </c>
      <c r="L4" s="229">
        <v>0.26041666666666669</v>
      </c>
      <c r="M4" s="229">
        <v>0.29166666666666669</v>
      </c>
      <c r="N4" s="229">
        <v>0.25</v>
      </c>
      <c r="O4" s="229">
        <v>0.29166666666666669</v>
      </c>
      <c r="P4" s="229">
        <v>0.3125</v>
      </c>
      <c r="Q4" s="229">
        <v>0.27083333333333331</v>
      </c>
      <c r="R4" s="229">
        <v>0.23958333333333334</v>
      </c>
      <c r="S4" s="229">
        <v>0.25</v>
      </c>
      <c r="T4" s="229">
        <v>0.20833333333333334</v>
      </c>
      <c r="U4" s="229">
        <v>0.22916666666666666</v>
      </c>
      <c r="V4" s="229">
        <v>0.22916666666666666</v>
      </c>
      <c r="W4" s="229">
        <v>0.29166666666666669</v>
      </c>
      <c r="X4" s="229">
        <v>0.22916666666666666</v>
      </c>
      <c r="Y4" s="229">
        <v>0.27083333333333331</v>
      </c>
      <c r="Z4" s="229">
        <v>0.25</v>
      </c>
      <c r="AA4" s="229">
        <v>0.25</v>
      </c>
      <c r="AB4" s="229">
        <v>0.25</v>
      </c>
      <c r="AC4" s="229">
        <v>0.27083333333333331</v>
      </c>
      <c r="AD4" s="229">
        <v>0.36805555555555558</v>
      </c>
      <c r="AE4" s="231">
        <v>0.27777777777777779</v>
      </c>
      <c r="AF4" s="231"/>
      <c r="AG4" s="232">
        <f>AVERAGE(B4:AF4)</f>
        <v>0.26180555555555551</v>
      </c>
      <c r="AH4" s="147">
        <v>0.25</v>
      </c>
      <c r="AI4" s="50" t="s">
        <v>60</v>
      </c>
    </row>
    <row r="5" spans="1:35" s="5" customFormat="1" ht="25.5" customHeight="1" x14ac:dyDescent="0.15">
      <c r="A5" s="303" t="s">
        <v>7</v>
      </c>
      <c r="B5" s="233">
        <v>0.3125</v>
      </c>
      <c r="C5" s="234">
        <v>0.2986111111111111</v>
      </c>
      <c r="D5" s="234">
        <v>0.33333333333333331</v>
      </c>
      <c r="E5" s="234">
        <v>0.33333333333333331</v>
      </c>
      <c r="F5" s="234">
        <v>0.31944444444444448</v>
      </c>
      <c r="G5" s="234">
        <v>0.31944444444444448</v>
      </c>
      <c r="H5" s="234">
        <v>0.3263888888888889</v>
      </c>
      <c r="I5" s="234">
        <v>0.3125</v>
      </c>
      <c r="J5" s="234">
        <v>0.33333333333333331</v>
      </c>
      <c r="K5" s="234">
        <v>0.33333333333333331</v>
      </c>
      <c r="L5" s="234">
        <v>0.26041666666666669</v>
      </c>
      <c r="M5" s="234">
        <v>0.27083333333333331</v>
      </c>
      <c r="N5" s="234">
        <v>0.27083333333333331</v>
      </c>
      <c r="O5" s="234">
        <v>0.3125</v>
      </c>
      <c r="P5" s="234">
        <v>0.33333333333333331</v>
      </c>
      <c r="Q5" s="234">
        <v>0.3125</v>
      </c>
      <c r="R5" s="234">
        <v>0.32291666666666669</v>
      </c>
      <c r="S5" s="234">
        <v>0.33333333333333331</v>
      </c>
      <c r="T5" s="234">
        <v>0.3125</v>
      </c>
      <c r="U5" s="234"/>
      <c r="V5" s="234">
        <v>0.25</v>
      </c>
      <c r="W5" s="234">
        <v>0.29166666666666669</v>
      </c>
      <c r="X5" s="234">
        <v>0.3125</v>
      </c>
      <c r="Y5" s="234">
        <v>0.3125</v>
      </c>
      <c r="Z5" s="234">
        <v>0.29166666666666669</v>
      </c>
      <c r="AA5" s="234">
        <v>0.3125</v>
      </c>
      <c r="AB5" s="234">
        <v>0.3125</v>
      </c>
      <c r="AC5" s="234">
        <v>0.3125</v>
      </c>
      <c r="AD5" s="234">
        <v>0.28472222222222221</v>
      </c>
      <c r="AE5" s="235">
        <v>0.2986111111111111</v>
      </c>
      <c r="AF5" s="235"/>
      <c r="AG5" s="236">
        <f>AVERAGE(B5:AF5)</f>
        <v>0.30795019157088116</v>
      </c>
      <c r="AH5" s="148">
        <v>0.29166666666666669</v>
      </c>
      <c r="AI5" s="50" t="s">
        <v>61</v>
      </c>
    </row>
    <row r="6" spans="1:35" s="5" customFormat="1" ht="25.5" customHeight="1" thickBot="1" x14ac:dyDescent="0.2">
      <c r="A6" s="302" t="s">
        <v>9</v>
      </c>
      <c r="B6" s="237">
        <v>1</v>
      </c>
      <c r="C6" s="238">
        <v>1</v>
      </c>
      <c r="D6" s="238">
        <v>1</v>
      </c>
      <c r="E6" s="238"/>
      <c r="F6" s="238">
        <v>1</v>
      </c>
      <c r="G6" s="238">
        <v>1</v>
      </c>
      <c r="H6" s="238">
        <v>1</v>
      </c>
      <c r="I6" s="238">
        <v>1</v>
      </c>
      <c r="J6" s="238">
        <v>1</v>
      </c>
      <c r="K6" s="238">
        <v>1</v>
      </c>
      <c r="L6" s="238"/>
      <c r="M6" s="238">
        <v>1</v>
      </c>
      <c r="N6" s="238">
        <v>1</v>
      </c>
      <c r="O6" s="238">
        <v>1</v>
      </c>
      <c r="P6" s="238">
        <v>1</v>
      </c>
      <c r="Q6" s="238">
        <v>1</v>
      </c>
      <c r="R6" s="238">
        <v>1</v>
      </c>
      <c r="S6" s="238"/>
      <c r="T6" s="238">
        <v>1</v>
      </c>
      <c r="U6" s="238">
        <v>1</v>
      </c>
      <c r="V6" s="238">
        <v>1</v>
      </c>
      <c r="W6" s="238"/>
      <c r="X6" s="238">
        <v>1</v>
      </c>
      <c r="Y6" s="238">
        <v>1</v>
      </c>
      <c r="Z6" s="238">
        <v>1</v>
      </c>
      <c r="AA6" s="238">
        <v>1</v>
      </c>
      <c r="AB6" s="238">
        <v>1</v>
      </c>
      <c r="AC6" s="238">
        <v>1</v>
      </c>
      <c r="AD6" s="238">
        <v>1</v>
      </c>
      <c r="AE6" s="238">
        <v>1</v>
      </c>
      <c r="AF6" s="238"/>
      <c r="AG6" s="240">
        <f>SUM(B6:AF6)</f>
        <v>26</v>
      </c>
      <c r="AH6" s="119" t="s">
        <v>76</v>
      </c>
      <c r="AI6" s="50" t="s">
        <v>62</v>
      </c>
    </row>
    <row r="7" spans="1:35" s="5" customFormat="1" ht="25.5" customHeight="1" x14ac:dyDescent="0.15">
      <c r="A7" s="10" t="s">
        <v>8</v>
      </c>
      <c r="B7" s="241">
        <v>0.35416666666666669</v>
      </c>
      <c r="C7" s="242"/>
      <c r="D7" s="242"/>
      <c r="E7" s="242"/>
      <c r="F7" s="242">
        <v>0.35416666666666669</v>
      </c>
      <c r="G7" s="242">
        <v>0.35416666666666669</v>
      </c>
      <c r="H7" s="242">
        <v>0.34722222222222227</v>
      </c>
      <c r="I7" s="242">
        <v>0.34027777777777773</v>
      </c>
      <c r="J7" s="242">
        <v>0.35416666666666669</v>
      </c>
      <c r="K7" s="242">
        <v>0.35416666666666669</v>
      </c>
      <c r="L7" s="242"/>
      <c r="M7" s="242">
        <v>0.34027777777777773</v>
      </c>
      <c r="N7" s="242">
        <v>0.33333333333333331</v>
      </c>
      <c r="O7" s="242">
        <v>0.3611111111111111</v>
      </c>
      <c r="P7" s="242">
        <v>0.3611111111111111</v>
      </c>
      <c r="Q7" s="242">
        <v>0.34027777777777773</v>
      </c>
      <c r="R7" s="242"/>
      <c r="S7" s="242"/>
      <c r="T7" s="242">
        <v>0.34027777777777773</v>
      </c>
      <c r="U7" s="242"/>
      <c r="V7" s="242"/>
      <c r="W7" s="242"/>
      <c r="X7" s="242">
        <v>0.34722222222222227</v>
      </c>
      <c r="Y7" s="242">
        <v>0.33333333333333331</v>
      </c>
      <c r="Z7" s="242"/>
      <c r="AA7" s="242">
        <v>0.34375</v>
      </c>
      <c r="AB7" s="242">
        <v>0.33333333333333331</v>
      </c>
      <c r="AC7" s="242">
        <v>0.34027777777777773</v>
      </c>
      <c r="AD7" s="242">
        <v>0.34375</v>
      </c>
      <c r="AE7" s="244">
        <v>0.33333333333333331</v>
      </c>
      <c r="AF7" s="244"/>
      <c r="AG7" s="245">
        <f>AVERAGE(B7:AF7)</f>
        <v>0.34548611111111105</v>
      </c>
      <c r="AH7" s="149">
        <v>0.33333333333333331</v>
      </c>
      <c r="AI7" s="113" t="s">
        <v>118</v>
      </c>
    </row>
    <row r="8" spans="1:35" s="5" customFormat="1" ht="25.5" customHeight="1" x14ac:dyDescent="0.15">
      <c r="A8" s="114" t="s">
        <v>10</v>
      </c>
      <c r="B8" s="115"/>
      <c r="C8" s="116"/>
      <c r="D8" s="116"/>
      <c r="E8" s="117"/>
      <c r="F8" s="116"/>
      <c r="G8" s="117"/>
      <c r="H8" s="116"/>
      <c r="I8" s="116"/>
      <c r="J8" s="117"/>
      <c r="K8" s="116"/>
      <c r="L8" s="117"/>
      <c r="M8" s="116"/>
      <c r="N8" s="117"/>
      <c r="O8" s="116"/>
      <c r="P8" s="117"/>
      <c r="Q8" s="116"/>
      <c r="R8" s="116"/>
      <c r="S8" s="117"/>
      <c r="T8" s="116"/>
      <c r="U8" s="117"/>
      <c r="V8" s="116"/>
      <c r="W8" s="116"/>
      <c r="X8" s="117"/>
      <c r="Y8" s="116"/>
      <c r="Z8" s="117"/>
      <c r="AA8" s="116"/>
      <c r="AB8" s="117"/>
      <c r="AC8" s="116"/>
      <c r="AD8" s="117"/>
      <c r="AE8" s="118"/>
      <c r="AF8" s="118"/>
      <c r="AG8" s="119"/>
      <c r="AH8" s="119"/>
    </row>
    <row r="9" spans="1:35" s="5" customFormat="1" ht="14.25" customHeight="1" x14ac:dyDescent="0.15">
      <c r="A9" s="120" t="s">
        <v>16</v>
      </c>
      <c r="B9" s="121"/>
      <c r="C9" s="122"/>
      <c r="D9" s="122"/>
      <c r="E9" s="123"/>
      <c r="F9" s="122"/>
      <c r="G9" s="123"/>
      <c r="H9" s="122"/>
      <c r="I9" s="122"/>
      <c r="J9" s="123"/>
      <c r="K9" s="122"/>
      <c r="L9" s="123"/>
      <c r="M9" s="122"/>
      <c r="N9" s="123"/>
      <c r="O9" s="122"/>
      <c r="P9" s="123"/>
      <c r="Q9" s="122"/>
      <c r="R9" s="122"/>
      <c r="S9" s="123"/>
      <c r="T9" s="122"/>
      <c r="U9" s="123"/>
      <c r="V9" s="122"/>
      <c r="W9" s="122"/>
      <c r="X9" s="123"/>
      <c r="Y9" s="122"/>
      <c r="Z9" s="123"/>
      <c r="AA9" s="122"/>
      <c r="AB9" s="123"/>
      <c r="AC9" s="122"/>
      <c r="AD9" s="123"/>
      <c r="AE9" s="124"/>
      <c r="AF9" s="124"/>
      <c r="AG9" s="126"/>
      <c r="AH9" s="125" t="s">
        <v>30</v>
      </c>
    </row>
    <row r="10" spans="1:35" s="5" customFormat="1" ht="25.5" customHeight="1" x14ac:dyDescent="0.15">
      <c r="A10" s="114" t="s">
        <v>18</v>
      </c>
      <c r="B10" s="115"/>
      <c r="C10" s="116"/>
      <c r="D10" s="116"/>
      <c r="E10" s="117"/>
      <c r="F10" s="116"/>
      <c r="G10" s="117"/>
      <c r="H10" s="116"/>
      <c r="I10" s="116"/>
      <c r="J10" s="117"/>
      <c r="K10" s="116"/>
      <c r="L10" s="117"/>
      <c r="M10" s="116"/>
      <c r="N10" s="117"/>
      <c r="O10" s="116"/>
      <c r="P10" s="117"/>
      <c r="Q10" s="116"/>
      <c r="R10" s="116"/>
      <c r="S10" s="117"/>
      <c r="T10" s="116"/>
      <c r="U10" s="117"/>
      <c r="V10" s="116"/>
      <c r="W10" s="116"/>
      <c r="X10" s="117"/>
      <c r="Y10" s="116"/>
      <c r="Z10" s="117"/>
      <c r="AA10" s="116"/>
      <c r="AB10" s="117"/>
      <c r="AC10" s="116"/>
      <c r="AD10" s="117"/>
      <c r="AE10" s="118"/>
      <c r="AF10" s="118"/>
      <c r="AG10" s="119"/>
      <c r="AH10" s="119"/>
    </row>
    <row r="11" spans="1:35" s="5" customFormat="1" ht="14.25" customHeight="1" x14ac:dyDescent="0.15">
      <c r="A11" s="120" t="s">
        <v>16</v>
      </c>
      <c r="B11" s="121"/>
      <c r="C11" s="122"/>
      <c r="D11" s="122"/>
      <c r="E11" s="123"/>
      <c r="F11" s="122"/>
      <c r="G11" s="123"/>
      <c r="H11" s="122"/>
      <c r="I11" s="122"/>
      <c r="J11" s="123"/>
      <c r="K11" s="122"/>
      <c r="L11" s="123"/>
      <c r="M11" s="122"/>
      <c r="N11" s="123"/>
      <c r="O11" s="122"/>
      <c r="P11" s="123"/>
      <c r="Q11" s="122"/>
      <c r="R11" s="122"/>
      <c r="S11" s="123"/>
      <c r="T11" s="122"/>
      <c r="U11" s="123"/>
      <c r="V11" s="122"/>
      <c r="W11" s="122"/>
      <c r="X11" s="123"/>
      <c r="Y11" s="122"/>
      <c r="Z11" s="123"/>
      <c r="AA11" s="122"/>
      <c r="AB11" s="123"/>
      <c r="AC11" s="122"/>
      <c r="AD11" s="123"/>
      <c r="AE11" s="124"/>
      <c r="AF11" s="124"/>
      <c r="AG11" s="126"/>
      <c r="AH11" s="126"/>
    </row>
    <row r="12" spans="1:35" s="5" customFormat="1" ht="25.5" customHeight="1" x14ac:dyDescent="0.15">
      <c r="A12" s="114" t="s">
        <v>23</v>
      </c>
      <c r="B12" s="115"/>
      <c r="C12" s="116"/>
      <c r="D12" s="116"/>
      <c r="E12" s="117"/>
      <c r="F12" s="116"/>
      <c r="G12" s="117"/>
      <c r="H12" s="116"/>
      <c r="I12" s="116"/>
      <c r="J12" s="117"/>
      <c r="K12" s="116"/>
      <c r="L12" s="117"/>
      <c r="M12" s="116"/>
      <c r="N12" s="117"/>
      <c r="O12" s="116"/>
      <c r="P12" s="117"/>
      <c r="Q12" s="116"/>
      <c r="R12" s="116"/>
      <c r="S12" s="117"/>
      <c r="T12" s="116"/>
      <c r="U12" s="117"/>
      <c r="V12" s="116"/>
      <c r="W12" s="116"/>
      <c r="X12" s="117"/>
      <c r="Y12" s="116"/>
      <c r="Z12" s="117"/>
      <c r="AA12" s="116"/>
      <c r="AB12" s="117"/>
      <c r="AC12" s="116"/>
      <c r="AD12" s="117"/>
      <c r="AE12" s="118"/>
      <c r="AF12" s="118"/>
      <c r="AG12" s="119"/>
      <c r="AH12" s="119"/>
    </row>
    <row r="13" spans="1:35" s="5" customFormat="1" ht="15" customHeight="1" x14ac:dyDescent="0.15">
      <c r="A13" s="127" t="s">
        <v>25</v>
      </c>
      <c r="B13" s="128" t="s">
        <v>24</v>
      </c>
      <c r="C13" s="129" t="s">
        <v>24</v>
      </c>
      <c r="D13" s="129" t="s">
        <v>24</v>
      </c>
      <c r="E13" s="129" t="s">
        <v>24</v>
      </c>
      <c r="F13" s="129" t="s">
        <v>24</v>
      </c>
      <c r="G13" s="129" t="s">
        <v>24</v>
      </c>
      <c r="H13" s="129" t="s">
        <v>24</v>
      </c>
      <c r="I13" s="129" t="s">
        <v>24</v>
      </c>
      <c r="J13" s="129" t="s">
        <v>24</v>
      </c>
      <c r="K13" s="129" t="s">
        <v>24</v>
      </c>
      <c r="L13" s="129" t="s">
        <v>24</v>
      </c>
      <c r="M13" s="129" t="s">
        <v>24</v>
      </c>
      <c r="N13" s="129" t="s">
        <v>24</v>
      </c>
      <c r="O13" s="129" t="s">
        <v>24</v>
      </c>
      <c r="P13" s="129" t="s">
        <v>24</v>
      </c>
      <c r="Q13" s="129" t="s">
        <v>24</v>
      </c>
      <c r="R13" s="129" t="s">
        <v>24</v>
      </c>
      <c r="S13" s="129" t="s">
        <v>24</v>
      </c>
      <c r="T13" s="129" t="s">
        <v>24</v>
      </c>
      <c r="U13" s="129" t="s">
        <v>24</v>
      </c>
      <c r="V13" s="129" t="s">
        <v>24</v>
      </c>
      <c r="W13" s="129" t="s">
        <v>24</v>
      </c>
      <c r="X13" s="129" t="s">
        <v>24</v>
      </c>
      <c r="Y13" s="129" t="s">
        <v>24</v>
      </c>
      <c r="Z13" s="129" t="s">
        <v>24</v>
      </c>
      <c r="AA13" s="129" t="s">
        <v>24</v>
      </c>
      <c r="AB13" s="129" t="s">
        <v>24</v>
      </c>
      <c r="AC13" s="129" t="s">
        <v>24</v>
      </c>
      <c r="AD13" s="129" t="s">
        <v>24</v>
      </c>
      <c r="AE13" s="153"/>
      <c r="AF13" s="153"/>
      <c r="AG13" s="130"/>
      <c r="AH13" s="131"/>
    </row>
    <row r="14" spans="1:35" s="5" customFormat="1" ht="14.25" customHeight="1" x14ac:dyDescent="0.15">
      <c r="A14" s="120" t="s">
        <v>16</v>
      </c>
      <c r="B14" s="121"/>
      <c r="C14" s="122"/>
      <c r="D14" s="122"/>
      <c r="E14" s="123"/>
      <c r="F14" s="122"/>
      <c r="G14" s="123"/>
      <c r="H14" s="122"/>
      <c r="I14" s="122"/>
      <c r="J14" s="123"/>
      <c r="K14" s="122"/>
      <c r="L14" s="123"/>
      <c r="M14" s="122"/>
      <c r="N14" s="123"/>
      <c r="O14" s="122"/>
      <c r="P14" s="123"/>
      <c r="Q14" s="122"/>
      <c r="R14" s="122"/>
      <c r="S14" s="123"/>
      <c r="T14" s="122"/>
      <c r="U14" s="123"/>
      <c r="V14" s="122"/>
      <c r="W14" s="122"/>
      <c r="X14" s="123"/>
      <c r="Y14" s="122"/>
      <c r="Z14" s="123"/>
      <c r="AA14" s="122"/>
      <c r="AB14" s="123"/>
      <c r="AC14" s="122"/>
      <c r="AD14" s="123"/>
      <c r="AE14" s="124"/>
      <c r="AF14" s="124"/>
      <c r="AG14" s="126"/>
      <c r="AH14" s="126"/>
    </row>
    <row r="15" spans="1:35" s="5" customFormat="1" ht="25.5" customHeight="1" thickBot="1" x14ac:dyDescent="0.2">
      <c r="A15" s="11" t="s">
        <v>11</v>
      </c>
      <c r="B15" s="246">
        <v>0.54166666666666663</v>
      </c>
      <c r="C15" s="246"/>
      <c r="D15" s="246"/>
      <c r="E15" s="246"/>
      <c r="F15" s="246">
        <v>0.8125</v>
      </c>
      <c r="G15" s="246">
        <v>0.875</v>
      </c>
      <c r="H15" s="246">
        <v>0.8125</v>
      </c>
      <c r="I15" s="246">
        <v>1.0208333333333333</v>
      </c>
      <c r="J15" s="246">
        <v>0.79166666666666663</v>
      </c>
      <c r="K15" s="246">
        <v>0.83333333333333337</v>
      </c>
      <c r="L15" s="246"/>
      <c r="M15" s="246">
        <v>0.85416666666666663</v>
      </c>
      <c r="N15" s="246">
        <v>0.83333333333333337</v>
      </c>
      <c r="O15" s="246">
        <v>0.83333333333333337</v>
      </c>
      <c r="P15" s="246">
        <v>0.75694444444444453</v>
      </c>
      <c r="Q15" s="246">
        <v>0.83333333333333337</v>
      </c>
      <c r="R15" s="246"/>
      <c r="S15" s="246"/>
      <c r="T15" s="246">
        <v>0.83333333333333337</v>
      </c>
      <c r="U15" s="246">
        <v>1.0208333333333333</v>
      </c>
      <c r="V15" s="246"/>
      <c r="W15" s="246"/>
      <c r="X15" s="246">
        <v>0.85416666666666663</v>
      </c>
      <c r="Y15" s="246">
        <v>0.85416666666666663</v>
      </c>
      <c r="Z15" s="246"/>
      <c r="AA15" s="246">
        <v>0.97916666666666663</v>
      </c>
      <c r="AB15" s="246">
        <v>0.72916666666666663</v>
      </c>
      <c r="AC15" s="246">
        <v>0.79166666666666663</v>
      </c>
      <c r="AD15" s="246">
        <v>0.8125</v>
      </c>
      <c r="AE15" s="246">
        <v>0.83333333333333337</v>
      </c>
      <c r="AF15" s="246"/>
      <c r="AG15" s="246">
        <f>AVERAGE(B15:AF15)</f>
        <v>0.83366402116402105</v>
      </c>
      <c r="AH15" s="150">
        <v>0.83333333333333337</v>
      </c>
      <c r="AI15" s="113" t="s">
        <v>119</v>
      </c>
    </row>
    <row r="16" spans="1:35" s="5" customFormat="1" ht="25.5" customHeight="1" thickBot="1" x14ac:dyDescent="0.2">
      <c r="A16" s="13" t="s">
        <v>20</v>
      </c>
      <c r="B16" s="247">
        <v>0.1875</v>
      </c>
      <c r="C16" s="229"/>
      <c r="D16" s="229"/>
      <c r="E16" s="229">
        <v>0.20833333333333334</v>
      </c>
      <c r="F16" s="229">
        <v>0.5625</v>
      </c>
      <c r="G16" s="229">
        <v>0.47916666666666669</v>
      </c>
      <c r="H16" s="229">
        <v>0.4236111111111111</v>
      </c>
      <c r="I16" s="229">
        <v>0.61805555555555558</v>
      </c>
      <c r="J16" s="229">
        <v>0.33333333333333331</v>
      </c>
      <c r="K16" s="229">
        <v>0.4375</v>
      </c>
      <c r="L16" s="229"/>
      <c r="M16" s="229">
        <v>0.49305555555555558</v>
      </c>
      <c r="N16" s="229">
        <v>0.45833333333333331</v>
      </c>
      <c r="O16" s="229">
        <v>0.43055555555555558</v>
      </c>
      <c r="P16" s="229">
        <v>0.35416666666666669</v>
      </c>
      <c r="Q16" s="229">
        <v>0.4513888888888889</v>
      </c>
      <c r="R16" s="229"/>
      <c r="S16" s="229"/>
      <c r="T16" s="229">
        <v>0.70138888888888884</v>
      </c>
      <c r="U16" s="229">
        <v>0.36458333333333331</v>
      </c>
      <c r="V16" s="229">
        <v>0.45833333333333331</v>
      </c>
      <c r="W16" s="229">
        <v>0.33333333333333331</v>
      </c>
      <c r="X16" s="229">
        <v>0.46527777777777773</v>
      </c>
      <c r="Y16" s="229">
        <v>0.39583333333333331</v>
      </c>
      <c r="Z16" s="229"/>
      <c r="AA16" s="229">
        <v>0.53125</v>
      </c>
      <c r="AB16" s="229">
        <v>0.375</v>
      </c>
      <c r="AC16" s="229">
        <v>0.40972222222222227</v>
      </c>
      <c r="AD16" s="229">
        <v>0.42708333333333331</v>
      </c>
      <c r="AE16" s="229">
        <v>0.45833333333333331</v>
      </c>
      <c r="AF16" s="229"/>
      <c r="AG16" s="248">
        <f>SUM(B16:AF16)</f>
        <v>10.357638888888889</v>
      </c>
      <c r="AH16" s="151">
        <v>0.41666666666666669</v>
      </c>
      <c r="AI16" s="113" t="s">
        <v>154</v>
      </c>
    </row>
    <row r="17" spans="1:35" s="5" customFormat="1" ht="25.5" customHeight="1" x14ac:dyDescent="0.15">
      <c r="A17" s="132" t="s">
        <v>19</v>
      </c>
      <c r="B17" s="133"/>
      <c r="C17" s="134"/>
      <c r="D17" s="134"/>
      <c r="E17" s="135"/>
      <c r="F17" s="134"/>
      <c r="G17" s="135"/>
      <c r="H17" s="134"/>
      <c r="I17" s="134"/>
      <c r="J17" s="135"/>
      <c r="K17" s="134"/>
      <c r="L17" s="135"/>
      <c r="M17" s="134"/>
      <c r="N17" s="135"/>
      <c r="O17" s="134"/>
      <c r="P17" s="135"/>
      <c r="Q17" s="134"/>
      <c r="R17" s="134"/>
      <c r="S17" s="135"/>
      <c r="T17" s="134"/>
      <c r="U17" s="135"/>
      <c r="V17" s="134"/>
      <c r="W17" s="134"/>
      <c r="X17" s="135"/>
      <c r="Y17" s="134"/>
      <c r="Z17" s="135"/>
      <c r="AA17" s="134"/>
      <c r="AB17" s="135"/>
      <c r="AC17" s="134"/>
      <c r="AD17" s="135"/>
      <c r="AE17" s="136"/>
      <c r="AF17" s="136"/>
      <c r="AG17" s="137"/>
      <c r="AH17" s="137"/>
    </row>
    <row r="18" spans="1:35" s="5" customFormat="1" ht="25.5" customHeight="1" x14ac:dyDescent="0.15">
      <c r="A18" s="213" t="s">
        <v>13</v>
      </c>
      <c r="B18" s="249">
        <v>1</v>
      </c>
      <c r="C18" s="250">
        <v>1</v>
      </c>
      <c r="D18" s="250">
        <v>1</v>
      </c>
      <c r="E18" s="250">
        <v>1</v>
      </c>
      <c r="F18" s="250"/>
      <c r="G18" s="250"/>
      <c r="H18" s="250"/>
      <c r="I18" s="250"/>
      <c r="J18" s="250"/>
      <c r="K18" s="250">
        <v>1</v>
      </c>
      <c r="L18" s="250"/>
      <c r="M18" s="250"/>
      <c r="N18" s="250"/>
      <c r="O18" s="250">
        <v>1</v>
      </c>
      <c r="P18" s="250">
        <v>1</v>
      </c>
      <c r="Q18" s="250"/>
      <c r="R18" s="250"/>
      <c r="S18" s="250">
        <v>1</v>
      </c>
      <c r="T18" s="250"/>
      <c r="U18" s="250"/>
      <c r="V18" s="250">
        <v>1</v>
      </c>
      <c r="W18" s="250">
        <v>1</v>
      </c>
      <c r="X18" s="250"/>
      <c r="Y18" s="250"/>
      <c r="Z18" s="250">
        <v>1</v>
      </c>
      <c r="AA18" s="250"/>
      <c r="AB18" s="250">
        <v>1</v>
      </c>
      <c r="AC18" s="250"/>
      <c r="AD18" s="250">
        <v>1</v>
      </c>
      <c r="AE18" s="250">
        <v>1</v>
      </c>
      <c r="AF18" s="250"/>
      <c r="AG18" s="252">
        <f>SUM(B18:AF18)</f>
        <v>14</v>
      </c>
      <c r="AH18" s="138" t="s">
        <v>28</v>
      </c>
    </row>
    <row r="19" spans="1:35" s="5" customFormat="1" ht="25.5" customHeight="1" x14ac:dyDescent="0.15">
      <c r="A19" s="7" t="s">
        <v>12</v>
      </c>
      <c r="B19" s="262">
        <v>88.9</v>
      </c>
      <c r="C19" s="263"/>
      <c r="D19" s="263">
        <v>90.4</v>
      </c>
      <c r="E19" s="263"/>
      <c r="F19" s="263">
        <v>89.7</v>
      </c>
      <c r="G19" s="263"/>
      <c r="H19" s="263">
        <v>91.3</v>
      </c>
      <c r="I19" s="263">
        <v>90.3</v>
      </c>
      <c r="J19" s="263">
        <v>91.5</v>
      </c>
      <c r="K19" s="263"/>
      <c r="L19" s="263"/>
      <c r="M19" s="263">
        <v>90.5</v>
      </c>
      <c r="N19" s="263"/>
      <c r="O19" s="263"/>
      <c r="P19" s="263">
        <v>90.5</v>
      </c>
      <c r="Q19" s="263"/>
      <c r="R19" s="263"/>
      <c r="S19" s="263">
        <v>88.5</v>
      </c>
      <c r="T19" s="263"/>
      <c r="U19" s="263"/>
      <c r="V19" s="263"/>
      <c r="W19" s="263"/>
      <c r="X19" s="263"/>
      <c r="Y19" s="263"/>
      <c r="Z19" s="263">
        <v>90.8</v>
      </c>
      <c r="AA19" s="263"/>
      <c r="AB19" s="263">
        <v>91.3</v>
      </c>
      <c r="AC19" s="263">
        <v>91.2</v>
      </c>
      <c r="AD19" s="263">
        <v>91.1</v>
      </c>
      <c r="AE19" s="264"/>
      <c r="AF19" s="264"/>
      <c r="AG19" s="265">
        <f>AVERAGE(B19:AF19)</f>
        <v>90.461538461538439</v>
      </c>
      <c r="AH19" s="140" t="s">
        <v>58</v>
      </c>
      <c r="AI19" s="50" t="s">
        <v>66</v>
      </c>
    </row>
    <row r="20" spans="1:35" s="5" customFormat="1" ht="14.25" customHeight="1" x14ac:dyDescent="0.15">
      <c r="A20" s="428" t="s">
        <v>17</v>
      </c>
      <c r="B20" s="237"/>
      <c r="C20" s="238"/>
      <c r="D20" s="238">
        <v>129</v>
      </c>
      <c r="E20" s="238"/>
      <c r="F20" s="238">
        <v>128</v>
      </c>
      <c r="G20" s="238"/>
      <c r="H20" s="238">
        <v>151</v>
      </c>
      <c r="I20" s="238">
        <v>145</v>
      </c>
      <c r="J20" s="238">
        <v>151</v>
      </c>
      <c r="K20" s="238"/>
      <c r="L20" s="238"/>
      <c r="M20" s="238">
        <v>157</v>
      </c>
      <c r="N20" s="238"/>
      <c r="O20" s="238"/>
      <c r="P20" s="238">
        <v>143</v>
      </c>
      <c r="Q20" s="238"/>
      <c r="R20" s="238">
        <v>147</v>
      </c>
      <c r="S20" s="238"/>
      <c r="T20" s="238">
        <v>147</v>
      </c>
      <c r="U20" s="238">
        <v>138</v>
      </c>
      <c r="V20" s="238"/>
      <c r="W20" s="238"/>
      <c r="X20" s="238"/>
      <c r="Y20" s="238"/>
      <c r="Z20" s="238"/>
      <c r="AA20" s="238"/>
      <c r="AB20" s="238"/>
      <c r="AC20" s="238"/>
      <c r="AD20" s="238"/>
      <c r="AE20" s="239"/>
      <c r="AF20" s="239"/>
      <c r="AG20" s="266">
        <f>AVERAGE(B20:AF20)</f>
        <v>143.6</v>
      </c>
      <c r="AH20" s="119">
        <v>135</v>
      </c>
      <c r="AI20" s="50" t="s">
        <v>69</v>
      </c>
    </row>
    <row r="21" spans="1:35" s="5" customFormat="1" ht="14.25" customHeight="1" x14ac:dyDescent="0.15">
      <c r="A21" s="429"/>
      <c r="B21" s="253"/>
      <c r="C21" s="254"/>
      <c r="D21" s="254">
        <v>77</v>
      </c>
      <c r="E21" s="254"/>
      <c r="F21" s="254">
        <v>85</v>
      </c>
      <c r="G21" s="254"/>
      <c r="H21" s="254">
        <v>82</v>
      </c>
      <c r="I21" s="254">
        <v>99</v>
      </c>
      <c r="J21" s="254">
        <v>90</v>
      </c>
      <c r="K21" s="254"/>
      <c r="L21" s="254"/>
      <c r="M21" s="254">
        <v>84</v>
      </c>
      <c r="N21" s="254"/>
      <c r="O21" s="254"/>
      <c r="P21" s="254">
        <v>83</v>
      </c>
      <c r="Q21" s="254"/>
      <c r="R21" s="254">
        <v>94</v>
      </c>
      <c r="S21" s="254"/>
      <c r="T21" s="254">
        <v>92</v>
      </c>
      <c r="U21" s="254">
        <v>75</v>
      </c>
      <c r="V21" s="254"/>
      <c r="W21" s="254"/>
      <c r="X21" s="254"/>
      <c r="Y21" s="254"/>
      <c r="Z21" s="254"/>
      <c r="AA21" s="254"/>
      <c r="AB21" s="254"/>
      <c r="AC21" s="254"/>
      <c r="AD21" s="254"/>
      <c r="AE21" s="255"/>
      <c r="AF21" s="255"/>
      <c r="AG21" s="256">
        <f>AVERAGE(B21:AF21)</f>
        <v>86.1</v>
      </c>
      <c r="AH21" s="126">
        <v>85</v>
      </c>
      <c r="AI21" s="50" t="s">
        <v>68</v>
      </c>
    </row>
    <row r="22" spans="1:35" s="5" customFormat="1" ht="25.5" customHeight="1" x14ac:dyDescent="0.15">
      <c r="A22" s="139" t="s">
        <v>59</v>
      </c>
      <c r="B22" s="158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60"/>
      <c r="AF22" s="160"/>
      <c r="AG22" s="161"/>
      <c r="AH22" s="140" t="s">
        <v>29</v>
      </c>
    </row>
    <row r="23" spans="1:35" s="5" customFormat="1" ht="14.25" customHeight="1" x14ac:dyDescent="0.15">
      <c r="A23" s="430" t="s">
        <v>159</v>
      </c>
      <c r="B23" s="237">
        <v>1</v>
      </c>
      <c r="C23" s="238">
        <v>1</v>
      </c>
      <c r="D23" s="238">
        <v>1</v>
      </c>
      <c r="E23" s="238">
        <v>1</v>
      </c>
      <c r="F23" s="238">
        <v>1</v>
      </c>
      <c r="G23" s="238"/>
      <c r="H23" s="238">
        <v>1</v>
      </c>
      <c r="I23" s="238"/>
      <c r="J23" s="238"/>
      <c r="K23" s="238">
        <v>1</v>
      </c>
      <c r="L23" s="238">
        <v>1</v>
      </c>
      <c r="M23" s="238"/>
      <c r="N23" s="238"/>
      <c r="O23" s="238"/>
      <c r="P23" s="238">
        <v>1</v>
      </c>
      <c r="Q23" s="238"/>
      <c r="R23" s="238">
        <v>1</v>
      </c>
      <c r="S23" s="238">
        <v>1</v>
      </c>
      <c r="T23" s="238"/>
      <c r="U23" s="238">
        <v>1</v>
      </c>
      <c r="V23" s="238"/>
      <c r="W23" s="238"/>
      <c r="X23" s="238"/>
      <c r="Y23" s="238">
        <v>1</v>
      </c>
      <c r="Z23" s="238">
        <v>1</v>
      </c>
      <c r="AA23" s="238">
        <v>1</v>
      </c>
      <c r="AB23" s="238"/>
      <c r="AC23" s="238">
        <v>1</v>
      </c>
      <c r="AD23" s="238">
        <v>1</v>
      </c>
      <c r="AE23" s="238"/>
      <c r="AF23" s="238"/>
      <c r="AG23" s="266">
        <f>SUM(B23:AF23)</f>
        <v>17</v>
      </c>
      <c r="AH23" s="119">
        <v>15</v>
      </c>
      <c r="AI23" s="50" t="s">
        <v>166</v>
      </c>
    </row>
    <row r="24" spans="1:35" s="5" customFormat="1" ht="14.25" customHeight="1" x14ac:dyDescent="0.15">
      <c r="A24" s="431"/>
      <c r="B24" s="253">
        <v>1</v>
      </c>
      <c r="C24" s="254">
        <v>1</v>
      </c>
      <c r="D24" s="254">
        <v>1</v>
      </c>
      <c r="E24" s="254">
        <v>1</v>
      </c>
      <c r="F24" s="254">
        <v>1</v>
      </c>
      <c r="G24" s="254"/>
      <c r="H24" s="254">
        <v>1</v>
      </c>
      <c r="I24" s="254"/>
      <c r="J24" s="254"/>
      <c r="K24" s="254">
        <v>1</v>
      </c>
      <c r="L24" s="254">
        <v>1</v>
      </c>
      <c r="M24" s="254"/>
      <c r="N24" s="254"/>
      <c r="O24" s="254"/>
      <c r="P24" s="254">
        <v>1</v>
      </c>
      <c r="Q24" s="254"/>
      <c r="R24" s="254">
        <v>1</v>
      </c>
      <c r="S24" s="254">
        <v>1</v>
      </c>
      <c r="T24" s="254">
        <v>1</v>
      </c>
      <c r="U24" s="254">
        <v>1</v>
      </c>
      <c r="V24" s="254"/>
      <c r="W24" s="254"/>
      <c r="X24" s="254"/>
      <c r="Y24" s="254">
        <v>1</v>
      </c>
      <c r="Z24" s="254">
        <v>1</v>
      </c>
      <c r="AA24" s="254">
        <v>1</v>
      </c>
      <c r="AB24" s="254"/>
      <c r="AC24" s="254">
        <v>1</v>
      </c>
      <c r="AD24" s="254">
        <v>1</v>
      </c>
      <c r="AE24" s="255"/>
      <c r="AF24" s="255"/>
      <c r="AG24" s="325">
        <f>SUM(B24:AF24)</f>
        <v>18</v>
      </c>
      <c r="AH24" s="126" t="s">
        <v>162</v>
      </c>
      <c r="AI24" s="50" t="s">
        <v>167</v>
      </c>
    </row>
    <row r="25" spans="1:35" s="5" customFormat="1" ht="25.5" customHeight="1" x14ac:dyDescent="0.15">
      <c r="A25" s="310" t="s">
        <v>161</v>
      </c>
      <c r="B25" s="249"/>
      <c r="C25" s="250"/>
      <c r="D25" s="250"/>
      <c r="E25" s="250"/>
      <c r="F25" s="324">
        <v>0.14583333333333334</v>
      </c>
      <c r="G25" s="250"/>
      <c r="H25" s="250"/>
      <c r="I25" s="250"/>
      <c r="J25" s="250"/>
      <c r="K25" s="250"/>
      <c r="L25" s="250"/>
      <c r="M25" s="250"/>
      <c r="N25" s="250"/>
      <c r="O25" s="250"/>
      <c r="P25" s="324">
        <v>4.1666666666666664E-2</v>
      </c>
      <c r="Q25" s="250"/>
      <c r="R25" s="250"/>
      <c r="S25" s="250"/>
      <c r="T25" s="324">
        <v>0.25</v>
      </c>
      <c r="U25" s="250"/>
      <c r="V25" s="324">
        <v>0.125</v>
      </c>
      <c r="W25" s="250"/>
      <c r="X25" s="250"/>
      <c r="Y25" s="250"/>
      <c r="Z25" s="250"/>
      <c r="AA25" s="250"/>
      <c r="AB25" s="250"/>
      <c r="AC25" s="250"/>
      <c r="AD25" s="250"/>
      <c r="AE25" s="251"/>
      <c r="AF25" s="251"/>
      <c r="AG25" s="327">
        <f>SUM(B25:AF25)</f>
        <v>0.5625</v>
      </c>
      <c r="AH25" s="328" t="s">
        <v>163</v>
      </c>
    </row>
    <row r="26" spans="1:35" s="5" customFormat="1" ht="25.5" customHeight="1" thickBot="1" x14ac:dyDescent="0.2">
      <c r="A26" s="7" t="s">
        <v>14</v>
      </c>
      <c r="B26" s="257">
        <v>1</v>
      </c>
      <c r="C26" s="258">
        <v>1.0416666666666667</v>
      </c>
      <c r="D26" s="258">
        <v>1.1666666666666667</v>
      </c>
      <c r="E26" s="258">
        <v>1.125</v>
      </c>
      <c r="F26" s="258">
        <v>1.0972222222222221</v>
      </c>
      <c r="G26" s="258">
        <v>1.0416666666666667</v>
      </c>
      <c r="H26" s="258">
        <v>0.95833333333333337</v>
      </c>
      <c r="I26" s="258">
        <v>1.125</v>
      </c>
      <c r="J26" s="258">
        <v>1.1041666666666667</v>
      </c>
      <c r="K26" s="258">
        <v>1</v>
      </c>
      <c r="L26" s="258">
        <v>0.97916666666666663</v>
      </c>
      <c r="M26" s="258">
        <v>1.0208333333333333</v>
      </c>
      <c r="N26" s="258">
        <v>1.0208333333333333</v>
      </c>
      <c r="O26" s="258">
        <v>1.0208333333333333</v>
      </c>
      <c r="P26" s="258">
        <v>1.0416666666666667</v>
      </c>
      <c r="Q26" s="258">
        <v>1.0833333333333333</v>
      </c>
      <c r="R26" s="258">
        <v>1.0833333333333333</v>
      </c>
      <c r="S26" s="258">
        <v>1.1041666666666667</v>
      </c>
      <c r="T26" s="258">
        <v>1.2291666666666667</v>
      </c>
      <c r="U26" s="258">
        <v>1.0416666666666667</v>
      </c>
      <c r="V26" s="258">
        <v>1</v>
      </c>
      <c r="W26" s="258">
        <v>1.0833333333333333</v>
      </c>
      <c r="X26" s="258">
        <v>1.0416666666666667</v>
      </c>
      <c r="Y26" s="258">
        <v>1.0416666666666667</v>
      </c>
      <c r="Z26" s="258">
        <v>1.0625</v>
      </c>
      <c r="AA26" s="258">
        <v>1.0625</v>
      </c>
      <c r="AB26" s="258">
        <v>1.0416666666666667</v>
      </c>
      <c r="AC26" s="258">
        <v>0.91666666666666663</v>
      </c>
      <c r="AD26" s="258">
        <v>1.0208333333333333</v>
      </c>
      <c r="AE26" s="259">
        <v>1.0625</v>
      </c>
      <c r="AF26" s="259"/>
      <c r="AG26" s="326">
        <f>AVERAGE(B26:AF26)</f>
        <v>1.0539351851851853</v>
      </c>
      <c r="AH26" s="152">
        <v>4.1666666666666664E-2</v>
      </c>
      <c r="AI26" s="50" t="s">
        <v>67</v>
      </c>
    </row>
    <row r="27" spans="1:35" s="5" customFormat="1" ht="25.5" customHeight="1" thickBot="1" x14ac:dyDescent="0.2">
      <c r="A27" s="15" t="s">
        <v>22</v>
      </c>
      <c r="B27" s="231">
        <v>0.45833333333333331</v>
      </c>
      <c r="C27" s="231"/>
      <c r="D27" s="231"/>
      <c r="E27" s="231"/>
      <c r="F27" s="231">
        <v>0.1388888888888889</v>
      </c>
      <c r="G27" s="231">
        <v>0.16666666666666666</v>
      </c>
      <c r="H27" s="231">
        <v>0.14583333333333334</v>
      </c>
      <c r="I27" s="231">
        <v>0.10416666666666667</v>
      </c>
      <c r="J27" s="231">
        <v>0.3125</v>
      </c>
      <c r="K27" s="231">
        <v>0.16666666666666666</v>
      </c>
      <c r="L27" s="231"/>
      <c r="M27" s="231">
        <v>0.16666666666666666</v>
      </c>
      <c r="N27" s="231">
        <v>0.1875</v>
      </c>
      <c r="O27" s="231">
        <v>0.1875</v>
      </c>
      <c r="P27" s="231">
        <v>0.28472222222222221</v>
      </c>
      <c r="Q27" s="231">
        <v>0.25</v>
      </c>
      <c r="R27" s="231"/>
      <c r="S27" s="231"/>
      <c r="T27" s="231">
        <v>0.14583333333333334</v>
      </c>
      <c r="U27" s="231">
        <v>2.0833333333333332E-2</v>
      </c>
      <c r="V27" s="231"/>
      <c r="W27" s="231"/>
      <c r="X27" s="231">
        <v>0.1875</v>
      </c>
      <c r="Y27" s="231">
        <v>0.1875</v>
      </c>
      <c r="Z27" s="231"/>
      <c r="AA27" s="231">
        <v>8.3333333333333329E-2</v>
      </c>
      <c r="AB27" s="231">
        <v>0.3125</v>
      </c>
      <c r="AC27" s="231">
        <v>0.125</v>
      </c>
      <c r="AD27" s="231">
        <v>0.20833333333333334</v>
      </c>
      <c r="AE27" s="231">
        <v>0.22916666666666666</v>
      </c>
      <c r="AF27" s="231"/>
      <c r="AG27" s="248">
        <f>AVERAGE(B27:AF27)</f>
        <v>0.19378306878306883</v>
      </c>
      <c r="AH27" s="147">
        <v>0.20833333333333334</v>
      </c>
      <c r="AI27" s="113" t="s">
        <v>120</v>
      </c>
    </row>
    <row r="28" spans="1:35" s="5" customFormat="1" ht="50.25" customHeight="1" x14ac:dyDescent="0.15">
      <c r="A28" s="141" t="s">
        <v>21</v>
      </c>
      <c r="B28" s="142"/>
      <c r="C28" s="143"/>
      <c r="D28" s="143"/>
      <c r="E28" s="144"/>
      <c r="F28" s="143"/>
      <c r="G28" s="144"/>
      <c r="H28" s="143"/>
      <c r="I28" s="143"/>
      <c r="J28" s="144"/>
      <c r="K28" s="143"/>
      <c r="L28" s="144"/>
      <c r="M28" s="143"/>
      <c r="N28" s="144"/>
      <c r="O28" s="143"/>
      <c r="P28" s="144"/>
      <c r="Q28" s="143"/>
      <c r="R28" s="143"/>
      <c r="S28" s="144"/>
      <c r="T28" s="143"/>
      <c r="U28" s="144"/>
      <c r="V28" s="143"/>
      <c r="W28" s="143"/>
      <c r="X28" s="144"/>
      <c r="Y28" s="143"/>
      <c r="Z28" s="144"/>
      <c r="AA28" s="143"/>
      <c r="AB28" s="144"/>
      <c r="AC28" s="143"/>
      <c r="AD28" s="144"/>
      <c r="AE28" s="145"/>
      <c r="AF28" s="145"/>
      <c r="AG28" s="146"/>
      <c r="AH28" s="146"/>
    </row>
    <row r="29" spans="1:35" s="2" customFormat="1" ht="26.25" customHeight="1" x14ac:dyDescent="0.1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54"/>
      <c r="AH29" s="1"/>
    </row>
  </sheetData>
  <mergeCells count="5">
    <mergeCell ref="A2:A3"/>
    <mergeCell ref="AG2:AG3"/>
    <mergeCell ref="AH2:AH3"/>
    <mergeCell ref="A20:A21"/>
    <mergeCell ref="A23:A24"/>
  </mergeCells>
  <phoneticPr fontId="2"/>
  <pageMargins left="0.70866141732283472" right="0.31496062992125984" top="0.55118110236220474" bottom="0.35433070866141736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1"/>
  <sheetViews>
    <sheetView zoomScale="85" zoomScaleNormal="85" workbookViewId="0">
      <selection activeCell="B2" sqref="B2:P3"/>
    </sheetView>
  </sheetViews>
  <sheetFormatPr defaultColWidth="7.5" defaultRowHeight="26.25" customHeight="1" x14ac:dyDescent="0.15"/>
  <cols>
    <col min="1" max="17" width="8.25" style="522" customWidth="1"/>
    <col min="18" max="16384" width="7.5" style="522"/>
  </cols>
  <sheetData>
    <row r="1" spans="1:17" s="470" customFormat="1" ht="31.5" customHeight="1" x14ac:dyDescent="0.2">
      <c r="A1" s="463" t="s">
        <v>185</v>
      </c>
      <c r="B1" s="464"/>
      <c r="C1" s="464"/>
      <c r="D1" s="464"/>
      <c r="E1" s="464"/>
      <c r="F1" s="465"/>
      <c r="G1" s="465"/>
      <c r="H1" s="466"/>
      <c r="I1" s="467"/>
      <c r="J1" s="467"/>
      <c r="K1" s="467"/>
      <c r="L1" s="467"/>
      <c r="M1" s="467"/>
      <c r="N1" s="467"/>
      <c r="O1" s="468"/>
      <c r="P1" s="469"/>
      <c r="Q1" s="468"/>
    </row>
    <row r="2" spans="1:17" s="473" customFormat="1" ht="20.25" customHeight="1" x14ac:dyDescent="0.15">
      <c r="A2" s="471">
        <v>2017</v>
      </c>
      <c r="B2" s="472">
        <v>43055</v>
      </c>
      <c r="C2" s="472">
        <v>43056</v>
      </c>
      <c r="D2" s="472">
        <v>43057</v>
      </c>
      <c r="E2" s="472">
        <v>43058</v>
      </c>
      <c r="F2" s="472">
        <v>43059</v>
      </c>
      <c r="G2" s="472">
        <v>43060</v>
      </c>
      <c r="H2" s="472">
        <v>43061</v>
      </c>
      <c r="I2" s="472">
        <v>43062</v>
      </c>
      <c r="J2" s="472">
        <v>43063</v>
      </c>
      <c r="K2" s="472">
        <v>43064</v>
      </c>
      <c r="L2" s="472">
        <v>43065</v>
      </c>
      <c r="M2" s="472">
        <v>43066</v>
      </c>
      <c r="N2" s="472">
        <v>43067</v>
      </c>
      <c r="O2" s="472">
        <v>43068</v>
      </c>
      <c r="P2" s="472">
        <v>43069</v>
      </c>
      <c r="Q2" s="472"/>
    </row>
    <row r="3" spans="1:17" s="473" customFormat="1" ht="12.75" customHeight="1" thickBot="1" x14ac:dyDescent="0.2">
      <c r="A3" s="474"/>
      <c r="B3" s="475" t="s">
        <v>2</v>
      </c>
      <c r="C3" s="475" t="s">
        <v>3</v>
      </c>
      <c r="D3" s="475" t="s">
        <v>4</v>
      </c>
      <c r="E3" s="475" t="s">
        <v>5</v>
      </c>
      <c r="F3" s="475" t="s">
        <v>6</v>
      </c>
      <c r="G3" s="475" t="s">
        <v>0</v>
      </c>
      <c r="H3" s="475" t="s">
        <v>1</v>
      </c>
      <c r="I3" s="475" t="s">
        <v>2</v>
      </c>
      <c r="J3" s="475" t="s">
        <v>3</v>
      </c>
      <c r="K3" s="475" t="s">
        <v>4</v>
      </c>
      <c r="L3" s="475" t="s">
        <v>5</v>
      </c>
      <c r="M3" s="475" t="s">
        <v>6</v>
      </c>
      <c r="N3" s="475" t="s">
        <v>0</v>
      </c>
      <c r="O3" s="475" t="s">
        <v>1</v>
      </c>
      <c r="P3" s="475" t="s">
        <v>2</v>
      </c>
      <c r="Q3" s="475"/>
    </row>
    <row r="4" spans="1:17" s="479" customFormat="1" ht="21.75" customHeight="1" x14ac:dyDescent="0.15">
      <c r="A4" s="476"/>
      <c r="B4" s="477"/>
      <c r="C4" s="478"/>
      <c r="D4" s="477"/>
      <c r="E4" s="478"/>
      <c r="F4" s="477"/>
      <c r="G4" s="478"/>
      <c r="H4" s="477"/>
      <c r="I4" s="477"/>
      <c r="J4" s="478"/>
      <c r="K4" s="477"/>
      <c r="L4" s="478"/>
      <c r="M4" s="477"/>
      <c r="N4" s="478"/>
      <c r="O4" s="477"/>
      <c r="P4" s="477"/>
      <c r="Q4" s="477"/>
    </row>
    <row r="5" spans="1:17" s="483" customFormat="1" ht="21.75" customHeight="1" x14ac:dyDescent="0.15">
      <c r="A5" s="480" t="s">
        <v>9</v>
      </c>
      <c r="B5" s="481"/>
      <c r="C5" s="481"/>
      <c r="D5" s="482"/>
      <c r="E5" s="481"/>
      <c r="F5" s="482"/>
      <c r="G5" s="481"/>
      <c r="H5" s="482"/>
      <c r="I5" s="482"/>
      <c r="J5" s="481"/>
      <c r="K5" s="482"/>
      <c r="L5" s="481"/>
      <c r="M5" s="482"/>
      <c r="N5" s="481"/>
      <c r="O5" s="482"/>
      <c r="P5" s="482"/>
      <c r="Q5" s="482"/>
    </row>
    <row r="6" spans="1:17" s="483" customFormat="1" ht="21.75" customHeight="1" thickBot="1" x14ac:dyDescent="0.2">
      <c r="A6" s="484" t="s">
        <v>180</v>
      </c>
      <c r="B6" s="485"/>
      <c r="C6" s="485"/>
      <c r="D6" s="486"/>
      <c r="E6" s="485"/>
      <c r="F6" s="486"/>
      <c r="G6" s="485"/>
      <c r="H6" s="486"/>
      <c r="I6" s="486"/>
      <c r="J6" s="485"/>
      <c r="K6" s="486"/>
      <c r="L6" s="485"/>
      <c r="M6" s="486"/>
      <c r="N6" s="485"/>
      <c r="O6" s="486"/>
      <c r="P6" s="486"/>
      <c r="Q6" s="486"/>
    </row>
    <row r="7" spans="1:17" s="483" customFormat="1" ht="21.75" customHeight="1" x14ac:dyDescent="0.15">
      <c r="A7" s="487"/>
      <c r="B7" s="478"/>
      <c r="C7" s="478"/>
      <c r="D7" s="477"/>
      <c r="E7" s="478"/>
      <c r="F7" s="477"/>
      <c r="G7" s="478"/>
      <c r="H7" s="477"/>
      <c r="I7" s="477"/>
      <c r="J7" s="478"/>
      <c r="K7" s="477"/>
      <c r="L7" s="478"/>
      <c r="M7" s="477"/>
      <c r="N7" s="478"/>
      <c r="O7" s="477"/>
      <c r="P7" s="477"/>
      <c r="Q7" s="477"/>
    </row>
    <row r="8" spans="1:17" s="483" customFormat="1" ht="21.75" customHeight="1" x14ac:dyDescent="0.15">
      <c r="A8" s="488"/>
      <c r="B8" s="481"/>
      <c r="C8" s="481"/>
      <c r="D8" s="482"/>
      <c r="E8" s="481"/>
      <c r="F8" s="482"/>
      <c r="G8" s="481"/>
      <c r="H8" s="482"/>
      <c r="I8" s="482"/>
      <c r="J8" s="481"/>
      <c r="K8" s="482"/>
      <c r="L8" s="481"/>
      <c r="M8" s="482"/>
      <c r="N8" s="481"/>
      <c r="O8" s="482"/>
      <c r="P8" s="482"/>
      <c r="Q8" s="482"/>
    </row>
    <row r="9" spans="1:17" s="483" customFormat="1" ht="21.75" customHeight="1" thickBot="1" x14ac:dyDescent="0.2">
      <c r="A9" s="489" t="s">
        <v>181</v>
      </c>
      <c r="B9" s="485"/>
      <c r="C9" s="485"/>
      <c r="D9" s="486"/>
      <c r="E9" s="485"/>
      <c r="F9" s="486"/>
      <c r="G9" s="485"/>
      <c r="H9" s="486"/>
      <c r="I9" s="486"/>
      <c r="J9" s="485"/>
      <c r="K9" s="486"/>
      <c r="L9" s="485"/>
      <c r="M9" s="486"/>
      <c r="N9" s="485"/>
      <c r="O9" s="486"/>
      <c r="P9" s="486"/>
      <c r="Q9" s="486"/>
    </row>
    <row r="10" spans="1:17" s="483" customFormat="1" ht="21.75" customHeight="1" x14ac:dyDescent="0.15">
      <c r="A10" s="490" t="s">
        <v>10</v>
      </c>
      <c r="B10" s="491"/>
      <c r="C10" s="492"/>
      <c r="D10" s="493"/>
      <c r="E10" s="492"/>
      <c r="F10" s="493"/>
      <c r="G10" s="492"/>
      <c r="H10" s="493"/>
      <c r="I10" s="493"/>
      <c r="J10" s="492"/>
      <c r="K10" s="493"/>
      <c r="L10" s="492"/>
      <c r="M10" s="493"/>
      <c r="N10" s="492"/>
      <c r="O10" s="493"/>
      <c r="P10" s="493"/>
      <c r="Q10" s="493"/>
    </row>
    <row r="11" spans="1:17" s="483" customFormat="1" ht="21.75" customHeight="1" x14ac:dyDescent="0.15">
      <c r="A11" s="494"/>
      <c r="B11" s="495"/>
      <c r="C11" s="495"/>
      <c r="D11" s="491"/>
      <c r="E11" s="495"/>
      <c r="F11" s="491"/>
      <c r="G11" s="495"/>
      <c r="H11" s="491"/>
      <c r="I11" s="491"/>
      <c r="J11" s="495"/>
      <c r="K11" s="491"/>
      <c r="L11" s="495"/>
      <c r="M11" s="491"/>
      <c r="N11" s="495"/>
      <c r="O11" s="491"/>
      <c r="P11" s="491"/>
      <c r="Q11" s="491"/>
    </row>
    <row r="12" spans="1:17" s="483" customFormat="1" ht="21.75" customHeight="1" x14ac:dyDescent="0.15">
      <c r="A12" s="494"/>
      <c r="B12" s="495"/>
      <c r="C12" s="495"/>
      <c r="D12" s="491"/>
      <c r="E12" s="495"/>
      <c r="F12" s="491"/>
      <c r="G12" s="495"/>
      <c r="H12" s="491"/>
      <c r="I12" s="491"/>
      <c r="J12" s="495"/>
      <c r="K12" s="491"/>
      <c r="L12" s="495"/>
      <c r="M12" s="491"/>
      <c r="N12" s="495"/>
      <c r="O12" s="491"/>
      <c r="P12" s="491"/>
      <c r="Q12" s="491"/>
    </row>
    <row r="13" spans="1:17" s="483" customFormat="1" ht="21.75" customHeight="1" thickBot="1" x14ac:dyDescent="0.2">
      <c r="A13" s="496"/>
      <c r="B13" s="497"/>
      <c r="C13" s="497"/>
      <c r="D13" s="498"/>
      <c r="E13" s="497"/>
      <c r="F13" s="498"/>
      <c r="G13" s="497"/>
      <c r="H13" s="498"/>
      <c r="I13" s="498"/>
      <c r="J13" s="497"/>
      <c r="K13" s="498"/>
      <c r="L13" s="497"/>
      <c r="M13" s="498"/>
      <c r="N13" s="497"/>
      <c r="O13" s="498"/>
      <c r="P13" s="498"/>
      <c r="Q13" s="498"/>
    </row>
    <row r="14" spans="1:17" s="483" customFormat="1" ht="21.75" customHeight="1" x14ac:dyDescent="0.15">
      <c r="A14" s="487"/>
      <c r="B14" s="478"/>
      <c r="C14" s="478"/>
      <c r="D14" s="477"/>
      <c r="E14" s="478"/>
      <c r="F14" s="477"/>
      <c r="G14" s="478"/>
      <c r="H14" s="477"/>
      <c r="I14" s="477"/>
      <c r="J14" s="478"/>
      <c r="K14" s="477"/>
      <c r="L14" s="478"/>
      <c r="M14" s="477"/>
      <c r="N14" s="478"/>
      <c r="O14" s="477"/>
      <c r="P14" s="477"/>
      <c r="Q14" s="477"/>
    </row>
    <row r="15" spans="1:17" s="483" customFormat="1" ht="21.75" customHeight="1" x14ac:dyDescent="0.15">
      <c r="A15" s="488"/>
      <c r="B15" s="481"/>
      <c r="C15" s="481"/>
      <c r="D15" s="482"/>
      <c r="E15" s="481"/>
      <c r="F15" s="482"/>
      <c r="G15" s="481"/>
      <c r="H15" s="482"/>
      <c r="I15" s="482"/>
      <c r="J15" s="481"/>
      <c r="K15" s="482"/>
      <c r="L15" s="481"/>
      <c r="M15" s="482"/>
      <c r="N15" s="481"/>
      <c r="O15" s="482"/>
      <c r="P15" s="482"/>
      <c r="Q15" s="482"/>
    </row>
    <row r="16" spans="1:17" s="483" customFormat="1" ht="21.75" customHeight="1" thickBot="1" x14ac:dyDescent="0.2">
      <c r="A16" s="489" t="s">
        <v>182</v>
      </c>
      <c r="B16" s="485"/>
      <c r="C16" s="485"/>
      <c r="D16" s="486"/>
      <c r="E16" s="485"/>
      <c r="F16" s="486"/>
      <c r="G16" s="485"/>
      <c r="H16" s="486"/>
      <c r="I16" s="486"/>
      <c r="J16" s="485"/>
      <c r="K16" s="486"/>
      <c r="L16" s="485"/>
      <c r="M16" s="486"/>
      <c r="N16" s="485"/>
      <c r="O16" s="486"/>
      <c r="P16" s="486"/>
      <c r="Q16" s="486"/>
    </row>
    <row r="17" spans="1:17" s="483" customFormat="1" ht="21.75" customHeight="1" x14ac:dyDescent="0.15">
      <c r="A17" s="490" t="s">
        <v>183</v>
      </c>
      <c r="B17" s="491"/>
      <c r="C17" s="492"/>
      <c r="D17" s="493"/>
      <c r="E17" s="492"/>
      <c r="F17" s="493"/>
      <c r="G17" s="492"/>
      <c r="H17" s="493"/>
      <c r="I17" s="493"/>
      <c r="J17" s="492"/>
      <c r="K17" s="493"/>
      <c r="L17" s="492"/>
      <c r="M17" s="493"/>
      <c r="N17" s="492"/>
      <c r="O17" s="493"/>
      <c r="P17" s="493"/>
      <c r="Q17" s="493"/>
    </row>
    <row r="18" spans="1:17" s="483" customFormat="1" ht="21.75" customHeight="1" x14ac:dyDescent="0.15">
      <c r="A18" s="494"/>
      <c r="B18" s="495"/>
      <c r="C18" s="495"/>
      <c r="D18" s="491"/>
      <c r="E18" s="495"/>
      <c r="F18" s="491"/>
      <c r="G18" s="495"/>
      <c r="H18" s="491"/>
      <c r="I18" s="491"/>
      <c r="J18" s="495"/>
      <c r="K18" s="491"/>
      <c r="L18" s="495"/>
      <c r="M18" s="491"/>
      <c r="N18" s="495"/>
      <c r="O18" s="491"/>
      <c r="P18" s="491"/>
      <c r="Q18" s="491"/>
    </row>
    <row r="19" spans="1:17" s="483" customFormat="1" ht="21.75" customHeight="1" x14ac:dyDescent="0.15">
      <c r="A19" s="494"/>
      <c r="B19" s="495"/>
      <c r="C19" s="495"/>
      <c r="D19" s="491"/>
      <c r="E19" s="495"/>
      <c r="F19" s="491"/>
      <c r="G19" s="495"/>
      <c r="H19" s="491"/>
      <c r="I19" s="491"/>
      <c r="J19" s="495"/>
      <c r="K19" s="491"/>
      <c r="L19" s="495"/>
      <c r="M19" s="491"/>
      <c r="N19" s="495"/>
      <c r="O19" s="491"/>
      <c r="P19" s="491"/>
      <c r="Q19" s="491"/>
    </row>
    <row r="20" spans="1:17" s="483" customFormat="1" ht="21.75" customHeight="1" thickBot="1" x14ac:dyDescent="0.2">
      <c r="A20" s="496"/>
      <c r="B20" s="497"/>
      <c r="C20" s="497"/>
      <c r="D20" s="498"/>
      <c r="E20" s="497"/>
      <c r="F20" s="498"/>
      <c r="G20" s="497"/>
      <c r="H20" s="498"/>
      <c r="I20" s="498"/>
      <c r="J20" s="497"/>
      <c r="K20" s="498"/>
      <c r="L20" s="497"/>
      <c r="M20" s="498"/>
      <c r="N20" s="497"/>
      <c r="O20" s="498"/>
      <c r="P20" s="498"/>
      <c r="Q20" s="498"/>
    </row>
    <row r="21" spans="1:17" s="483" customFormat="1" ht="21.75" customHeight="1" x14ac:dyDescent="0.15">
      <c r="A21" s="499"/>
      <c r="B21" s="500"/>
      <c r="C21" s="500"/>
      <c r="D21" s="501"/>
      <c r="E21" s="500"/>
      <c r="F21" s="501"/>
      <c r="G21" s="500"/>
      <c r="H21" s="501"/>
      <c r="I21" s="501"/>
      <c r="J21" s="500"/>
      <c r="K21" s="501"/>
      <c r="L21" s="500"/>
      <c r="M21" s="501"/>
      <c r="N21" s="500"/>
      <c r="O21" s="501"/>
      <c r="P21" s="501"/>
      <c r="Q21" s="501"/>
    </row>
    <row r="22" spans="1:17" s="483" customFormat="1" ht="21.75" customHeight="1" x14ac:dyDescent="0.15">
      <c r="A22" s="502" t="s">
        <v>184</v>
      </c>
      <c r="B22" s="503"/>
      <c r="C22" s="503"/>
      <c r="D22" s="504"/>
      <c r="E22" s="503"/>
      <c r="F22" s="504"/>
      <c r="G22" s="503"/>
      <c r="H22" s="504"/>
      <c r="I22" s="504"/>
      <c r="J22" s="503"/>
      <c r="K22" s="504"/>
      <c r="L22" s="503"/>
      <c r="M22" s="504"/>
      <c r="N22" s="503"/>
      <c r="O22" s="504"/>
      <c r="P22" s="504"/>
      <c r="Q22" s="504"/>
    </row>
    <row r="23" spans="1:17" s="483" customFormat="1" ht="21.75" customHeight="1" thickBot="1" x14ac:dyDescent="0.2">
      <c r="A23" s="505"/>
      <c r="B23" s="506"/>
      <c r="C23" s="506"/>
      <c r="D23" s="507"/>
      <c r="E23" s="506"/>
      <c r="F23" s="507"/>
      <c r="G23" s="506"/>
      <c r="H23" s="507"/>
      <c r="I23" s="507"/>
      <c r="J23" s="506"/>
      <c r="K23" s="507"/>
      <c r="L23" s="506"/>
      <c r="M23" s="507"/>
      <c r="N23" s="506"/>
      <c r="O23" s="507"/>
      <c r="P23" s="507"/>
      <c r="Q23" s="507"/>
    </row>
    <row r="24" spans="1:17" s="483" customFormat="1" ht="21.75" customHeight="1" x14ac:dyDescent="0.15">
      <c r="A24" s="508"/>
      <c r="B24" s="509"/>
      <c r="C24" s="509"/>
      <c r="D24" s="510"/>
      <c r="E24" s="509"/>
      <c r="F24" s="510"/>
      <c r="G24" s="509"/>
      <c r="H24" s="510"/>
      <c r="I24" s="510"/>
      <c r="J24" s="509"/>
      <c r="K24" s="510"/>
      <c r="L24" s="509"/>
      <c r="M24" s="510"/>
      <c r="N24" s="509"/>
      <c r="O24" s="510"/>
      <c r="P24" s="510"/>
      <c r="Q24" s="510"/>
    </row>
    <row r="25" spans="1:17" s="483" customFormat="1" ht="21.75" customHeight="1" x14ac:dyDescent="0.15">
      <c r="A25" s="511" t="s">
        <v>13</v>
      </c>
      <c r="B25" s="512"/>
      <c r="C25" s="512"/>
      <c r="D25" s="513"/>
      <c r="E25" s="512"/>
      <c r="F25" s="513"/>
      <c r="G25" s="512"/>
      <c r="H25" s="513"/>
      <c r="I25" s="513"/>
      <c r="J25" s="512"/>
      <c r="K25" s="513"/>
      <c r="L25" s="512"/>
      <c r="M25" s="513"/>
      <c r="N25" s="512"/>
      <c r="O25" s="513"/>
      <c r="P25" s="513"/>
      <c r="Q25" s="513"/>
    </row>
    <row r="26" spans="1:17" s="483" customFormat="1" ht="21.75" customHeight="1" thickBot="1" x14ac:dyDescent="0.2">
      <c r="A26" s="514"/>
      <c r="B26" s="515"/>
      <c r="C26" s="515"/>
      <c r="D26" s="516"/>
      <c r="E26" s="515"/>
      <c r="F26" s="516"/>
      <c r="G26" s="515"/>
      <c r="H26" s="516"/>
      <c r="I26" s="516"/>
      <c r="J26" s="515"/>
      <c r="K26" s="516"/>
      <c r="L26" s="515"/>
      <c r="M26" s="516"/>
      <c r="N26" s="515"/>
      <c r="O26" s="516"/>
      <c r="P26" s="516"/>
      <c r="Q26" s="516"/>
    </row>
    <row r="27" spans="1:17" s="483" customFormat="1" ht="17.25" customHeight="1" x14ac:dyDescent="0.15">
      <c r="A27" s="517" t="s">
        <v>186</v>
      </c>
      <c r="B27" s="518" t="s">
        <v>193</v>
      </c>
      <c r="C27" s="518"/>
      <c r="D27" s="519" t="s">
        <v>194</v>
      </c>
      <c r="E27" s="518"/>
      <c r="F27" s="519" t="s">
        <v>195</v>
      </c>
      <c r="G27" s="518"/>
      <c r="H27" s="519"/>
      <c r="I27" s="519"/>
      <c r="J27" s="518"/>
      <c r="K27" s="519" t="s">
        <v>196</v>
      </c>
      <c r="L27" s="518"/>
      <c r="M27" s="519"/>
      <c r="N27" s="518" t="s">
        <v>198</v>
      </c>
      <c r="O27" s="519"/>
      <c r="P27" s="519" t="s">
        <v>199</v>
      </c>
      <c r="Q27" s="519"/>
    </row>
    <row r="28" spans="1:17" s="483" customFormat="1" ht="17.25" customHeight="1" x14ac:dyDescent="0.15">
      <c r="A28" s="520"/>
      <c r="B28" s="518" t="s">
        <v>191</v>
      </c>
      <c r="C28" s="518"/>
      <c r="D28" s="519" t="s">
        <v>187</v>
      </c>
      <c r="E28" s="518"/>
      <c r="F28" s="519"/>
      <c r="G28" s="518" t="s">
        <v>188</v>
      </c>
      <c r="H28" s="519"/>
      <c r="I28" s="519" t="s">
        <v>189</v>
      </c>
      <c r="J28" s="518"/>
      <c r="K28" s="519"/>
      <c r="L28" s="518" t="s">
        <v>190</v>
      </c>
      <c r="M28" s="519"/>
      <c r="N28" s="518"/>
      <c r="O28" s="519"/>
      <c r="P28" s="519"/>
      <c r="Q28" s="519"/>
    </row>
    <row r="29" spans="1:17" s="470" customFormat="1" ht="17.25" customHeight="1" x14ac:dyDescent="0.15">
      <c r="A29" s="520"/>
      <c r="B29" s="518" t="s">
        <v>197</v>
      </c>
      <c r="C29" s="518"/>
      <c r="D29" s="519"/>
      <c r="E29" s="518"/>
      <c r="F29" s="519" t="s">
        <v>200</v>
      </c>
      <c r="G29" s="518"/>
      <c r="H29" s="519"/>
      <c r="I29" s="519"/>
      <c r="J29" s="518"/>
      <c r="K29" s="519"/>
      <c r="L29" s="518"/>
      <c r="M29" s="519"/>
      <c r="N29" s="518"/>
      <c r="O29" s="519"/>
      <c r="P29" s="521"/>
      <c r="Q29" s="521"/>
    </row>
    <row r="30" spans="1:17" ht="22.5" customHeight="1" x14ac:dyDescent="0.15"/>
    <row r="31" spans="1:17" ht="22.5" customHeight="1" x14ac:dyDescent="0.15"/>
  </sheetData>
  <mergeCells count="4">
    <mergeCell ref="A2:A3"/>
    <mergeCell ref="A27:A29"/>
    <mergeCell ref="A17:A20"/>
    <mergeCell ref="A10:A13"/>
  </mergeCells>
  <phoneticPr fontId="2"/>
  <printOptions horizontalCentered="1"/>
  <pageMargins left="0.31496062992125984" right="0.19685039370078741" top="0.23622047244094491" bottom="0.23622047244094491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"/>
  <dimension ref="A1:AI26"/>
  <sheetViews>
    <sheetView zoomScale="85" zoomScaleNormal="85" workbookViewId="0">
      <selection activeCell="AE2" sqref="AE2"/>
    </sheetView>
  </sheetViews>
  <sheetFormatPr defaultColWidth="7.5" defaultRowHeight="26.25" customHeight="1" x14ac:dyDescent="0.15"/>
  <cols>
    <col min="1" max="1" width="9" customWidth="1"/>
    <col min="2" max="32" width="7.25" customWidth="1"/>
    <col min="33" max="33" width="7.25" style="155" customWidth="1"/>
    <col min="34" max="34" width="7.25" customWidth="1"/>
    <col min="35" max="35" width="28.125" customWidth="1"/>
  </cols>
  <sheetData>
    <row r="1" spans="1:35" s="2" customFormat="1" ht="26.25" customHeight="1" x14ac:dyDescent="0.2">
      <c r="A1" s="3" t="s">
        <v>91</v>
      </c>
      <c r="B1" s="1"/>
      <c r="C1" s="1"/>
      <c r="D1" s="1"/>
      <c r="E1" s="1"/>
      <c r="F1" s="55"/>
      <c r="G1" s="55"/>
      <c r="H1" s="56"/>
      <c r="I1" s="57"/>
      <c r="J1" s="57"/>
      <c r="K1" s="57"/>
      <c r="L1" s="57"/>
      <c r="M1" s="57"/>
      <c r="N1" s="57"/>
      <c r="O1" s="58"/>
      <c r="P1" s="57"/>
      <c r="Q1" s="57"/>
      <c r="R1" s="57"/>
      <c r="S1" s="57"/>
      <c r="T1" s="57"/>
      <c r="U1" s="57"/>
      <c r="V1" s="57"/>
      <c r="W1" s="57"/>
      <c r="X1" s="57"/>
      <c r="Y1" s="57"/>
      <c r="Z1" s="57" t="s">
        <v>74</v>
      </c>
      <c r="AA1" s="156">
        <v>26</v>
      </c>
      <c r="AB1" s="57" t="s">
        <v>75</v>
      </c>
      <c r="AC1" s="156">
        <v>5</v>
      </c>
      <c r="AD1" s="58" t="s">
        <v>72</v>
      </c>
      <c r="AE1" s="157">
        <f>AG1/AA1</f>
        <v>0.44070512820512814</v>
      </c>
      <c r="AF1" s="58" t="s">
        <v>73</v>
      </c>
      <c r="AG1" s="157">
        <f>AG16</f>
        <v>11.458333333333332</v>
      </c>
      <c r="AH1" s="57"/>
    </row>
    <row r="2" spans="1:35" s="4" customFormat="1" ht="20.25" customHeight="1" x14ac:dyDescent="0.15">
      <c r="A2" s="459">
        <v>2016</v>
      </c>
      <c r="B2" s="288" t="s">
        <v>123</v>
      </c>
      <c r="C2" s="288" t="s">
        <v>124</v>
      </c>
      <c r="D2" s="288" t="s">
        <v>125</v>
      </c>
      <c r="E2" s="288" t="s">
        <v>126</v>
      </c>
      <c r="F2" s="288" t="s">
        <v>127</v>
      </c>
      <c r="G2" s="288" t="s">
        <v>128</v>
      </c>
      <c r="H2" s="288" t="s">
        <v>129</v>
      </c>
      <c r="I2" s="288" t="s">
        <v>130</v>
      </c>
      <c r="J2" s="288" t="s">
        <v>131</v>
      </c>
      <c r="K2" s="288" t="s">
        <v>132</v>
      </c>
      <c r="L2" s="288" t="s">
        <v>133</v>
      </c>
      <c r="M2" s="288" t="s">
        <v>134</v>
      </c>
      <c r="N2" s="288" t="s">
        <v>135</v>
      </c>
      <c r="O2" s="288" t="s">
        <v>136</v>
      </c>
      <c r="P2" s="288" t="s">
        <v>137</v>
      </c>
      <c r="Q2" s="288" t="s">
        <v>138</v>
      </c>
      <c r="R2" s="288" t="s">
        <v>139</v>
      </c>
      <c r="S2" s="288" t="s">
        <v>140</v>
      </c>
      <c r="T2" s="288" t="s">
        <v>141</v>
      </c>
      <c r="U2" s="288" t="s">
        <v>142</v>
      </c>
      <c r="V2" s="288" t="s">
        <v>143</v>
      </c>
      <c r="W2" s="288" t="s">
        <v>144</v>
      </c>
      <c r="X2" s="288" t="s">
        <v>145</v>
      </c>
      <c r="Y2" s="288" t="s">
        <v>146</v>
      </c>
      <c r="Z2" s="288" t="s">
        <v>147</v>
      </c>
      <c r="AA2" s="288" t="s">
        <v>148</v>
      </c>
      <c r="AB2" s="288" t="s">
        <v>149</v>
      </c>
      <c r="AC2" s="288" t="s">
        <v>150</v>
      </c>
      <c r="AD2" s="288" t="s">
        <v>151</v>
      </c>
      <c r="AE2" s="288" t="s">
        <v>152</v>
      </c>
      <c r="AF2" s="288" t="s">
        <v>153</v>
      </c>
      <c r="AG2" s="426" t="s">
        <v>26</v>
      </c>
      <c r="AH2" s="457" t="s">
        <v>27</v>
      </c>
    </row>
    <row r="3" spans="1:35" s="4" customFormat="1" ht="12.75" customHeight="1" thickBot="1" x14ac:dyDescent="0.2">
      <c r="A3" s="460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90"/>
      <c r="AG3" s="427"/>
      <c r="AH3" s="458"/>
    </row>
    <row r="4" spans="1:35" s="5" customFormat="1" ht="25.5" customHeight="1" thickBot="1" x14ac:dyDescent="0.2">
      <c r="A4" s="15" t="s">
        <v>15</v>
      </c>
      <c r="B4" s="229">
        <v>0.29166666666666669</v>
      </c>
      <c r="C4" s="229">
        <v>0.17361111111111113</v>
      </c>
      <c r="D4" s="229">
        <v>0.375</v>
      </c>
      <c r="E4" s="229">
        <v>0.1875</v>
      </c>
      <c r="F4" s="229">
        <v>0.29166666666666669</v>
      </c>
      <c r="G4" s="229">
        <v>0.33333333333333331</v>
      </c>
      <c r="H4" s="229">
        <v>0.30555555555555552</v>
      </c>
      <c r="I4" s="229">
        <v>0.39583333333333331</v>
      </c>
      <c r="J4" s="229">
        <v>0.25</v>
      </c>
      <c r="K4" s="229">
        <v>0.20833333333333334</v>
      </c>
      <c r="L4" s="229">
        <v>0.1875</v>
      </c>
      <c r="M4" s="229">
        <v>0.22916666666666666</v>
      </c>
      <c r="N4" s="229">
        <v>0.16666666666666666</v>
      </c>
      <c r="O4" s="229">
        <v>0.16666666666666666</v>
      </c>
      <c r="P4" s="229">
        <v>0.22916666666666666</v>
      </c>
      <c r="Q4" s="229">
        <v>0.41666666666666669</v>
      </c>
      <c r="R4" s="229">
        <v>0.27083333333333331</v>
      </c>
      <c r="S4" s="229">
        <v>0.29166666666666669</v>
      </c>
      <c r="T4" s="229">
        <v>0.22222222222222221</v>
      </c>
      <c r="U4" s="229">
        <v>0.29166666666666669</v>
      </c>
      <c r="V4" s="229">
        <v>0.3125</v>
      </c>
      <c r="W4" s="229">
        <v>0.20138888888888887</v>
      </c>
      <c r="X4" s="229">
        <v>0.27083333333333331</v>
      </c>
      <c r="Y4" s="229">
        <v>0.10416666666666667</v>
      </c>
      <c r="Z4" s="229">
        <v>0.27083333333333331</v>
      </c>
      <c r="AA4" s="229">
        <v>0.20833333333333334</v>
      </c>
      <c r="AB4" s="229">
        <v>0.2986111111111111</v>
      </c>
      <c r="AC4" s="229">
        <v>0.25</v>
      </c>
      <c r="AD4" s="229">
        <v>0.21527777777777779</v>
      </c>
      <c r="AE4" s="231">
        <v>0.29166666666666669</v>
      </c>
      <c r="AF4" s="231">
        <v>0.29166666666666669</v>
      </c>
      <c r="AG4" s="232">
        <f>AVERAGE(B4:AF4)</f>
        <v>0.25806451612903225</v>
      </c>
      <c r="AH4" s="147">
        <v>0.25</v>
      </c>
      <c r="AI4" s="50" t="s">
        <v>60</v>
      </c>
    </row>
    <row r="5" spans="1:35" s="5" customFormat="1" ht="25.5" customHeight="1" x14ac:dyDescent="0.15">
      <c r="A5" s="300" t="s">
        <v>7</v>
      </c>
      <c r="B5" s="233">
        <v>0.29166666666666669</v>
      </c>
      <c r="C5" s="234">
        <v>0.27083333333333331</v>
      </c>
      <c r="D5" s="234">
        <v>0.29166666666666669</v>
      </c>
      <c r="E5" s="234">
        <v>0.29166666666666669</v>
      </c>
      <c r="F5" s="234">
        <v>0.29166666666666669</v>
      </c>
      <c r="G5" s="234">
        <v>0.3125</v>
      </c>
      <c r="H5" s="234">
        <v>0.30555555555555552</v>
      </c>
      <c r="I5" s="234">
        <v>0.3125</v>
      </c>
      <c r="J5" s="234">
        <v>0.29166666666666669</v>
      </c>
      <c r="K5" s="234">
        <v>0.3125</v>
      </c>
      <c r="L5" s="234">
        <v>0.3125</v>
      </c>
      <c r="M5" s="234">
        <v>0.3125</v>
      </c>
      <c r="N5" s="234">
        <v>0.33333333333333331</v>
      </c>
      <c r="O5" s="234">
        <v>0.33333333333333331</v>
      </c>
      <c r="P5" s="234">
        <v>0.3125</v>
      </c>
      <c r="Q5" s="234">
        <v>0.35416666666666669</v>
      </c>
      <c r="R5" s="234">
        <v>0.3125</v>
      </c>
      <c r="S5" s="234">
        <v>0.3125</v>
      </c>
      <c r="T5" s="234">
        <v>0.3263888888888889</v>
      </c>
      <c r="U5" s="234">
        <v>0.33333333333333331</v>
      </c>
      <c r="V5" s="234">
        <v>0.3125</v>
      </c>
      <c r="W5" s="234">
        <v>0.30555555555555552</v>
      </c>
      <c r="X5" s="234">
        <v>0.29166666666666669</v>
      </c>
      <c r="Y5" s="234">
        <v>0.3125</v>
      </c>
      <c r="Z5" s="234">
        <v>0.3125</v>
      </c>
      <c r="AA5" s="234">
        <v>0.3125</v>
      </c>
      <c r="AB5" s="234">
        <v>0.31944444444444448</v>
      </c>
      <c r="AC5" s="234">
        <v>0.33333333333333331</v>
      </c>
      <c r="AD5" s="234">
        <v>0.34027777777777773</v>
      </c>
      <c r="AE5" s="235">
        <v>0.3125</v>
      </c>
      <c r="AF5" s="235">
        <v>0.3125</v>
      </c>
      <c r="AG5" s="236">
        <f>AVERAGE(B5:AF5)</f>
        <v>0.31227598566308251</v>
      </c>
      <c r="AH5" s="148">
        <v>0.29166666666666669</v>
      </c>
      <c r="AI5" s="50" t="s">
        <v>61</v>
      </c>
    </row>
    <row r="6" spans="1:35" s="5" customFormat="1" ht="25.5" customHeight="1" thickBot="1" x14ac:dyDescent="0.2">
      <c r="A6" s="301" t="s">
        <v>9</v>
      </c>
      <c r="B6" s="237">
        <v>1</v>
      </c>
      <c r="C6" s="238">
        <v>1</v>
      </c>
      <c r="D6" s="238">
        <v>1</v>
      </c>
      <c r="E6" s="238">
        <v>1</v>
      </c>
      <c r="F6" s="238">
        <v>1</v>
      </c>
      <c r="G6" s="238">
        <v>1</v>
      </c>
      <c r="H6" s="238"/>
      <c r="I6" s="238">
        <v>1</v>
      </c>
      <c r="J6" s="238">
        <v>1</v>
      </c>
      <c r="K6" s="238">
        <v>1</v>
      </c>
      <c r="L6" s="238">
        <v>1</v>
      </c>
      <c r="M6" s="238">
        <v>1</v>
      </c>
      <c r="N6" s="238"/>
      <c r="O6" s="238">
        <v>1</v>
      </c>
      <c r="P6" s="238">
        <v>1</v>
      </c>
      <c r="Q6" s="238">
        <v>1</v>
      </c>
      <c r="R6" s="238">
        <v>1</v>
      </c>
      <c r="S6" s="238">
        <v>1</v>
      </c>
      <c r="T6" s="238">
        <v>1</v>
      </c>
      <c r="U6" s="238">
        <v>1</v>
      </c>
      <c r="V6" s="238">
        <v>1</v>
      </c>
      <c r="W6" s="238">
        <v>1</v>
      </c>
      <c r="X6" s="238">
        <v>1</v>
      </c>
      <c r="Y6" s="238">
        <v>1</v>
      </c>
      <c r="Z6" s="238">
        <v>1</v>
      </c>
      <c r="AA6" s="238">
        <v>1</v>
      </c>
      <c r="AB6" s="238">
        <v>1</v>
      </c>
      <c r="AC6" s="238">
        <v>1</v>
      </c>
      <c r="AD6" s="238">
        <v>1</v>
      </c>
      <c r="AE6" s="238">
        <v>1</v>
      </c>
      <c r="AF6" s="238">
        <v>1</v>
      </c>
      <c r="AG6" s="240">
        <f>SUM(B6:AF6)</f>
        <v>29</v>
      </c>
      <c r="AH6" s="119" t="s">
        <v>76</v>
      </c>
      <c r="AI6" s="50" t="s">
        <v>62</v>
      </c>
    </row>
    <row r="7" spans="1:35" s="5" customFormat="1" ht="25.5" customHeight="1" x14ac:dyDescent="0.15">
      <c r="A7" s="10" t="s">
        <v>8</v>
      </c>
      <c r="B7" s="241">
        <v>0.33333333333333331</v>
      </c>
      <c r="C7" s="242">
        <v>0.33333333333333331</v>
      </c>
      <c r="D7" s="242">
        <v>0.33333333333333331</v>
      </c>
      <c r="E7" s="242">
        <v>0.39583333333333331</v>
      </c>
      <c r="F7" s="242">
        <v>0.33333333333333298</v>
      </c>
      <c r="G7" s="242">
        <v>0.34722222222222227</v>
      </c>
      <c r="H7" s="242"/>
      <c r="I7" s="242">
        <v>0.33333333333333298</v>
      </c>
      <c r="J7" s="242">
        <v>0.33333333333333298</v>
      </c>
      <c r="K7" s="242">
        <v>0.35416666666666669</v>
      </c>
      <c r="L7" s="242">
        <v>0.3611111111111111</v>
      </c>
      <c r="M7" s="242">
        <v>0.34027777777777773</v>
      </c>
      <c r="N7" s="242">
        <v>0.40277777777777773</v>
      </c>
      <c r="O7" s="242"/>
      <c r="P7" s="242"/>
      <c r="Q7" s="242">
        <v>0.39583333333333331</v>
      </c>
      <c r="R7" s="242">
        <v>0.33333333333333331</v>
      </c>
      <c r="S7" s="242">
        <v>0.33333333333333331</v>
      </c>
      <c r="T7" s="242">
        <v>0.34027777777777773</v>
      </c>
      <c r="U7" s="242">
        <v>0.3611111111111111</v>
      </c>
      <c r="V7" s="242"/>
      <c r="W7" s="242">
        <v>0.33333333333333331</v>
      </c>
      <c r="X7" s="242">
        <v>0.33333333333333331</v>
      </c>
      <c r="Y7" s="242">
        <v>0.33333333333333331</v>
      </c>
      <c r="Z7" s="242">
        <v>0.34027777777777773</v>
      </c>
      <c r="AA7" s="242">
        <v>0.33333333333333331</v>
      </c>
      <c r="AB7" s="242">
        <v>0.35416666666666669</v>
      </c>
      <c r="AC7" s="242"/>
      <c r="AD7" s="242">
        <v>0.3611111111111111</v>
      </c>
      <c r="AE7" s="244">
        <v>0.34027777777777773</v>
      </c>
      <c r="AF7" s="244">
        <v>0.34722222222222227</v>
      </c>
      <c r="AG7" s="245">
        <f>AVERAGE(B7:AF7)</f>
        <v>0.34775641025641008</v>
      </c>
      <c r="AH7" s="149">
        <v>0.33333333333333331</v>
      </c>
      <c r="AI7" s="113" t="s">
        <v>118</v>
      </c>
    </row>
    <row r="8" spans="1:35" s="5" customFormat="1" ht="25.5" customHeight="1" x14ac:dyDescent="0.15">
      <c r="A8" s="114" t="s">
        <v>10</v>
      </c>
      <c r="B8" s="115"/>
      <c r="C8" s="116"/>
      <c r="D8" s="116"/>
      <c r="E8" s="117"/>
      <c r="F8" s="116"/>
      <c r="G8" s="117"/>
      <c r="H8" s="116"/>
      <c r="I8" s="116"/>
      <c r="J8" s="117"/>
      <c r="K8" s="116"/>
      <c r="L8" s="117"/>
      <c r="M8" s="116"/>
      <c r="N8" s="117"/>
      <c r="O8" s="116"/>
      <c r="P8" s="117"/>
      <c r="Q8" s="116"/>
      <c r="R8" s="116"/>
      <c r="S8" s="117"/>
      <c r="T8" s="116"/>
      <c r="U8" s="117"/>
      <c r="V8" s="116"/>
      <c r="W8" s="116"/>
      <c r="X8" s="117"/>
      <c r="Y8" s="116"/>
      <c r="Z8" s="117"/>
      <c r="AA8" s="116"/>
      <c r="AB8" s="117"/>
      <c r="AC8" s="116"/>
      <c r="AD8" s="117"/>
      <c r="AE8" s="118"/>
      <c r="AF8" s="118"/>
      <c r="AG8" s="119"/>
      <c r="AH8" s="119"/>
    </row>
    <row r="9" spans="1:35" s="5" customFormat="1" ht="14.25" customHeight="1" x14ac:dyDescent="0.15">
      <c r="A9" s="120" t="s">
        <v>16</v>
      </c>
      <c r="B9" s="121"/>
      <c r="C9" s="122"/>
      <c r="D9" s="122"/>
      <c r="E9" s="123"/>
      <c r="F9" s="122"/>
      <c r="G9" s="123"/>
      <c r="H9" s="122"/>
      <c r="I9" s="122"/>
      <c r="J9" s="123"/>
      <c r="K9" s="122"/>
      <c r="L9" s="123"/>
      <c r="M9" s="122"/>
      <c r="N9" s="123"/>
      <c r="O9" s="122"/>
      <c r="P9" s="123"/>
      <c r="Q9" s="122"/>
      <c r="R9" s="122"/>
      <c r="S9" s="123"/>
      <c r="T9" s="122"/>
      <c r="U9" s="123"/>
      <c r="V9" s="122"/>
      <c r="W9" s="122"/>
      <c r="X9" s="123"/>
      <c r="Y9" s="122"/>
      <c r="Z9" s="123"/>
      <c r="AA9" s="122"/>
      <c r="AB9" s="123"/>
      <c r="AC9" s="122"/>
      <c r="AD9" s="123"/>
      <c r="AE9" s="124"/>
      <c r="AF9" s="124"/>
      <c r="AG9" s="126"/>
      <c r="AH9" s="125" t="s">
        <v>30</v>
      </c>
    </row>
    <row r="10" spans="1:35" s="5" customFormat="1" ht="25.5" customHeight="1" x14ac:dyDescent="0.15">
      <c r="A10" s="114" t="s">
        <v>18</v>
      </c>
      <c r="B10" s="115"/>
      <c r="C10" s="116"/>
      <c r="D10" s="116"/>
      <c r="E10" s="117"/>
      <c r="F10" s="116"/>
      <c r="G10" s="117"/>
      <c r="H10" s="116"/>
      <c r="I10" s="116"/>
      <c r="J10" s="117"/>
      <c r="K10" s="116"/>
      <c r="L10" s="117"/>
      <c r="M10" s="116"/>
      <c r="N10" s="117"/>
      <c r="O10" s="116"/>
      <c r="P10" s="117"/>
      <c r="Q10" s="116"/>
      <c r="R10" s="116"/>
      <c r="S10" s="117"/>
      <c r="T10" s="116"/>
      <c r="U10" s="117"/>
      <c r="V10" s="116"/>
      <c r="W10" s="116"/>
      <c r="X10" s="117"/>
      <c r="Y10" s="116"/>
      <c r="Z10" s="117"/>
      <c r="AA10" s="116"/>
      <c r="AB10" s="117"/>
      <c r="AC10" s="116"/>
      <c r="AD10" s="117"/>
      <c r="AE10" s="118"/>
      <c r="AF10" s="118"/>
      <c r="AG10" s="119"/>
      <c r="AH10" s="119"/>
    </row>
    <row r="11" spans="1:35" s="5" customFormat="1" ht="14.25" customHeight="1" x14ac:dyDescent="0.15">
      <c r="A11" s="120" t="s">
        <v>16</v>
      </c>
      <c r="B11" s="121"/>
      <c r="C11" s="122"/>
      <c r="D11" s="122"/>
      <c r="E11" s="123"/>
      <c r="F11" s="122"/>
      <c r="G11" s="123"/>
      <c r="H11" s="122"/>
      <c r="I11" s="122"/>
      <c r="J11" s="123"/>
      <c r="K11" s="122"/>
      <c r="L11" s="123"/>
      <c r="M11" s="122"/>
      <c r="N11" s="123"/>
      <c r="O11" s="122"/>
      <c r="P11" s="123"/>
      <c r="Q11" s="122"/>
      <c r="R11" s="122"/>
      <c r="S11" s="123"/>
      <c r="T11" s="122"/>
      <c r="U11" s="123"/>
      <c r="V11" s="122"/>
      <c r="W11" s="122"/>
      <c r="X11" s="123"/>
      <c r="Y11" s="122"/>
      <c r="Z11" s="123"/>
      <c r="AA11" s="122"/>
      <c r="AB11" s="123"/>
      <c r="AC11" s="122"/>
      <c r="AD11" s="123"/>
      <c r="AE11" s="124"/>
      <c r="AF11" s="124"/>
      <c r="AG11" s="126"/>
      <c r="AH11" s="126"/>
    </row>
    <row r="12" spans="1:35" s="5" customFormat="1" ht="25.5" customHeight="1" x14ac:dyDescent="0.15">
      <c r="A12" s="114" t="s">
        <v>23</v>
      </c>
      <c r="B12" s="115"/>
      <c r="C12" s="116"/>
      <c r="D12" s="116"/>
      <c r="E12" s="117"/>
      <c r="F12" s="116"/>
      <c r="G12" s="117"/>
      <c r="H12" s="116"/>
      <c r="I12" s="116"/>
      <c r="J12" s="117"/>
      <c r="K12" s="116"/>
      <c r="L12" s="117"/>
      <c r="M12" s="116"/>
      <c r="N12" s="117"/>
      <c r="O12" s="116"/>
      <c r="P12" s="117"/>
      <c r="Q12" s="116"/>
      <c r="R12" s="116"/>
      <c r="S12" s="117"/>
      <c r="T12" s="116"/>
      <c r="U12" s="117"/>
      <c r="V12" s="116"/>
      <c r="W12" s="116"/>
      <c r="X12" s="117"/>
      <c r="Y12" s="116"/>
      <c r="Z12" s="117"/>
      <c r="AA12" s="116"/>
      <c r="AB12" s="117"/>
      <c r="AC12" s="116"/>
      <c r="AD12" s="117"/>
      <c r="AE12" s="118"/>
      <c r="AF12" s="118"/>
      <c r="AG12" s="119"/>
      <c r="AH12" s="119"/>
    </row>
    <row r="13" spans="1:35" s="5" customFormat="1" ht="15" customHeight="1" x14ac:dyDescent="0.15">
      <c r="A13" s="127" t="s">
        <v>25</v>
      </c>
      <c r="B13" s="128" t="s">
        <v>24</v>
      </c>
      <c r="C13" s="129" t="s">
        <v>24</v>
      </c>
      <c r="D13" s="129" t="s">
        <v>24</v>
      </c>
      <c r="E13" s="129" t="s">
        <v>24</v>
      </c>
      <c r="F13" s="129" t="s">
        <v>24</v>
      </c>
      <c r="G13" s="129" t="s">
        <v>24</v>
      </c>
      <c r="H13" s="129" t="s">
        <v>24</v>
      </c>
      <c r="I13" s="129" t="s">
        <v>24</v>
      </c>
      <c r="J13" s="129" t="s">
        <v>24</v>
      </c>
      <c r="K13" s="129" t="s">
        <v>24</v>
      </c>
      <c r="L13" s="129" t="s">
        <v>24</v>
      </c>
      <c r="M13" s="129" t="s">
        <v>24</v>
      </c>
      <c r="N13" s="129" t="s">
        <v>24</v>
      </c>
      <c r="O13" s="129" t="s">
        <v>24</v>
      </c>
      <c r="P13" s="129" t="s">
        <v>24</v>
      </c>
      <c r="Q13" s="129" t="s">
        <v>24</v>
      </c>
      <c r="R13" s="129" t="s">
        <v>24</v>
      </c>
      <c r="S13" s="129" t="s">
        <v>24</v>
      </c>
      <c r="T13" s="129" t="s">
        <v>24</v>
      </c>
      <c r="U13" s="129" t="s">
        <v>24</v>
      </c>
      <c r="V13" s="129" t="s">
        <v>24</v>
      </c>
      <c r="W13" s="129" t="s">
        <v>24</v>
      </c>
      <c r="X13" s="129" t="s">
        <v>24</v>
      </c>
      <c r="Y13" s="129" t="s">
        <v>24</v>
      </c>
      <c r="Z13" s="129" t="s">
        <v>24</v>
      </c>
      <c r="AA13" s="129" t="s">
        <v>24</v>
      </c>
      <c r="AB13" s="129" t="s">
        <v>24</v>
      </c>
      <c r="AC13" s="129" t="s">
        <v>24</v>
      </c>
      <c r="AD13" s="129" t="s">
        <v>24</v>
      </c>
      <c r="AE13" s="153"/>
      <c r="AF13" s="153"/>
      <c r="AG13" s="130"/>
      <c r="AH13" s="131"/>
    </row>
    <row r="14" spans="1:35" s="5" customFormat="1" ht="14.25" customHeight="1" x14ac:dyDescent="0.15">
      <c r="A14" s="120" t="s">
        <v>16</v>
      </c>
      <c r="B14" s="121"/>
      <c r="C14" s="122"/>
      <c r="D14" s="122"/>
      <c r="E14" s="123"/>
      <c r="F14" s="122"/>
      <c r="G14" s="123"/>
      <c r="H14" s="122"/>
      <c r="I14" s="122"/>
      <c r="J14" s="123"/>
      <c r="K14" s="122"/>
      <c r="L14" s="123"/>
      <c r="M14" s="122"/>
      <c r="N14" s="123"/>
      <c r="O14" s="122"/>
      <c r="P14" s="123"/>
      <c r="Q14" s="122"/>
      <c r="R14" s="122"/>
      <c r="S14" s="123"/>
      <c r="T14" s="122"/>
      <c r="U14" s="123"/>
      <c r="V14" s="122"/>
      <c r="W14" s="122"/>
      <c r="X14" s="123"/>
      <c r="Y14" s="122"/>
      <c r="Z14" s="123"/>
      <c r="AA14" s="122"/>
      <c r="AB14" s="123"/>
      <c r="AC14" s="122"/>
      <c r="AD14" s="123"/>
      <c r="AE14" s="124"/>
      <c r="AF14" s="124"/>
      <c r="AG14" s="126"/>
      <c r="AH14" s="126"/>
    </row>
    <row r="15" spans="1:35" s="5" customFormat="1" ht="25.5" customHeight="1" thickBot="1" x14ac:dyDescent="0.2">
      <c r="A15" s="11" t="s">
        <v>11</v>
      </c>
      <c r="B15" s="246">
        <v>1.0208333333333333</v>
      </c>
      <c r="C15" s="246">
        <v>0.77083333333333337</v>
      </c>
      <c r="D15" s="246">
        <v>1.0208333333333333</v>
      </c>
      <c r="E15" s="246">
        <v>0.85416666666666663</v>
      </c>
      <c r="F15" s="246">
        <v>0.77083333333333337</v>
      </c>
      <c r="G15" s="246">
        <v>0.68055555555555547</v>
      </c>
      <c r="H15" s="246"/>
      <c r="I15" s="246">
        <v>0.70833333333333337</v>
      </c>
      <c r="J15" s="246">
        <v>0.79166666666666663</v>
      </c>
      <c r="K15" s="246">
        <v>0.77083333333333337</v>
      </c>
      <c r="L15" s="246">
        <v>1.0625</v>
      </c>
      <c r="M15" s="246">
        <v>0.79166666666666663</v>
      </c>
      <c r="N15" s="246">
        <v>1.1041666666666667</v>
      </c>
      <c r="O15" s="246"/>
      <c r="P15" s="246"/>
      <c r="Q15" s="246">
        <v>0.75</v>
      </c>
      <c r="R15" s="246">
        <v>0.79166666666666663</v>
      </c>
      <c r="S15" s="246">
        <v>1.0902777777777779</v>
      </c>
      <c r="T15" s="246">
        <v>0.85416666666666663</v>
      </c>
      <c r="U15" s="246">
        <v>0.77083333333333337</v>
      </c>
      <c r="V15" s="246"/>
      <c r="W15" s="246">
        <v>0.83333333333333337</v>
      </c>
      <c r="X15" s="246">
        <v>0.84375</v>
      </c>
      <c r="Y15" s="246">
        <v>0.79166666666666663</v>
      </c>
      <c r="Z15" s="246">
        <v>1.0833333333333333</v>
      </c>
      <c r="AA15" s="246">
        <v>0.83333333333333337</v>
      </c>
      <c r="AB15" s="246">
        <v>0.8125</v>
      </c>
      <c r="AC15" s="246"/>
      <c r="AD15" s="246">
        <v>0.83333333333333337</v>
      </c>
      <c r="AE15" s="246">
        <v>0.79166666666666663</v>
      </c>
      <c r="AF15" s="246">
        <v>0.72916666666666663</v>
      </c>
      <c r="AG15" s="246">
        <f>AVERAGE(B15:AF15)</f>
        <v>0.85216346153846156</v>
      </c>
      <c r="AH15" s="150">
        <v>0.83333333333333337</v>
      </c>
      <c r="AI15" s="113" t="s">
        <v>119</v>
      </c>
    </row>
    <row r="16" spans="1:35" s="5" customFormat="1" ht="25.5" customHeight="1" thickBot="1" x14ac:dyDescent="0.2">
      <c r="A16" s="13" t="s">
        <v>20</v>
      </c>
      <c r="B16" s="247">
        <v>0.61458333333333337</v>
      </c>
      <c r="C16" s="229">
        <v>0.39583333333333331</v>
      </c>
      <c r="D16" s="229">
        <v>0.60416666666666663</v>
      </c>
      <c r="E16" s="229">
        <v>0.41666666666666669</v>
      </c>
      <c r="F16" s="229">
        <v>0.39583333333333331</v>
      </c>
      <c r="G16" s="229">
        <v>0.16666666666666666</v>
      </c>
      <c r="H16" s="229"/>
      <c r="I16" s="229">
        <v>0.33333333333333331</v>
      </c>
      <c r="J16" s="229">
        <v>0.3125</v>
      </c>
      <c r="K16" s="229">
        <v>0.39583333333333331</v>
      </c>
      <c r="L16" s="229">
        <v>0.47222222222222227</v>
      </c>
      <c r="M16" s="229">
        <v>0.49305555555555558</v>
      </c>
      <c r="N16" s="229">
        <v>0.51388888888888895</v>
      </c>
      <c r="O16" s="229"/>
      <c r="P16" s="229"/>
      <c r="Q16" s="229">
        <v>0.33333333333333331</v>
      </c>
      <c r="R16" s="229">
        <v>0.45833333333333331</v>
      </c>
      <c r="S16" s="229">
        <v>0.56944444444444442</v>
      </c>
      <c r="T16" s="229">
        <v>0.47222222222222227</v>
      </c>
      <c r="U16" s="229">
        <v>0.36805555555555558</v>
      </c>
      <c r="V16" s="229"/>
      <c r="W16" s="229">
        <v>0.45833333333333331</v>
      </c>
      <c r="X16" s="229">
        <v>0.63541666666666663</v>
      </c>
      <c r="Y16" s="229">
        <v>0.54166666666666663</v>
      </c>
      <c r="Z16" s="229">
        <v>0.40972222222222227</v>
      </c>
      <c r="AA16" s="229">
        <v>0.45833333333333331</v>
      </c>
      <c r="AB16" s="229">
        <v>0.45833333333333331</v>
      </c>
      <c r="AC16" s="229"/>
      <c r="AD16" s="229">
        <v>0.43055555555555558</v>
      </c>
      <c r="AE16" s="229">
        <v>0.40972222222222227</v>
      </c>
      <c r="AF16" s="229">
        <v>0.34027777777777773</v>
      </c>
      <c r="AG16" s="248">
        <f>SUM(B16:AF16)</f>
        <v>11.458333333333332</v>
      </c>
      <c r="AH16" s="151">
        <v>0.41666666666666669</v>
      </c>
      <c r="AI16" s="113" t="s">
        <v>154</v>
      </c>
    </row>
    <row r="17" spans="1:35" s="5" customFormat="1" ht="25.5" customHeight="1" x14ac:dyDescent="0.15">
      <c r="A17" s="132" t="s">
        <v>19</v>
      </c>
      <c r="B17" s="133"/>
      <c r="C17" s="134"/>
      <c r="D17" s="134"/>
      <c r="E17" s="135"/>
      <c r="F17" s="134"/>
      <c r="G17" s="135"/>
      <c r="H17" s="134"/>
      <c r="I17" s="134"/>
      <c r="J17" s="135"/>
      <c r="K17" s="134"/>
      <c r="L17" s="135"/>
      <c r="M17" s="134"/>
      <c r="N17" s="135"/>
      <c r="O17" s="134"/>
      <c r="P17" s="135"/>
      <c r="Q17" s="134"/>
      <c r="R17" s="134"/>
      <c r="S17" s="135"/>
      <c r="T17" s="134"/>
      <c r="U17" s="135"/>
      <c r="V17" s="134"/>
      <c r="W17" s="134"/>
      <c r="X17" s="135"/>
      <c r="Y17" s="134"/>
      <c r="Z17" s="135"/>
      <c r="AA17" s="134"/>
      <c r="AB17" s="135"/>
      <c r="AC17" s="134"/>
      <c r="AD17" s="135"/>
      <c r="AE17" s="136"/>
      <c r="AF17" s="136"/>
      <c r="AG17" s="137"/>
      <c r="AH17" s="137"/>
    </row>
    <row r="18" spans="1:35" s="5" customFormat="1" ht="25.5" customHeight="1" x14ac:dyDescent="0.15">
      <c r="A18" s="213" t="s">
        <v>13</v>
      </c>
      <c r="B18" s="249"/>
      <c r="C18" s="250"/>
      <c r="D18" s="250">
        <v>1</v>
      </c>
      <c r="E18" s="250"/>
      <c r="F18" s="250"/>
      <c r="G18" s="250"/>
      <c r="H18" s="250">
        <v>1</v>
      </c>
      <c r="I18" s="250">
        <v>1</v>
      </c>
      <c r="J18" s="250">
        <v>1</v>
      </c>
      <c r="K18" s="250"/>
      <c r="L18" s="250"/>
      <c r="M18" s="250"/>
      <c r="N18" s="250"/>
      <c r="O18" s="250">
        <v>1</v>
      </c>
      <c r="P18" s="250"/>
      <c r="Q18" s="250"/>
      <c r="R18" s="250"/>
      <c r="S18" s="250"/>
      <c r="T18" s="250">
        <v>1</v>
      </c>
      <c r="U18" s="250">
        <v>1</v>
      </c>
      <c r="V18" s="250"/>
      <c r="W18" s="250">
        <v>1</v>
      </c>
      <c r="X18" s="250"/>
      <c r="Y18" s="250"/>
      <c r="Z18" s="250"/>
      <c r="AA18" s="250">
        <v>1</v>
      </c>
      <c r="AB18" s="250"/>
      <c r="AC18" s="250"/>
      <c r="AD18" s="250"/>
      <c r="AE18" s="250"/>
      <c r="AF18" s="250">
        <v>1</v>
      </c>
      <c r="AG18" s="252">
        <f>SUM(B18:AF18)</f>
        <v>10</v>
      </c>
      <c r="AH18" s="138" t="s">
        <v>28</v>
      </c>
    </row>
    <row r="19" spans="1:35" s="5" customFormat="1" ht="25.5" customHeight="1" x14ac:dyDescent="0.15">
      <c r="A19" s="7" t="s">
        <v>12</v>
      </c>
      <c r="B19" s="262">
        <v>90.6</v>
      </c>
      <c r="C19" s="263"/>
      <c r="D19" s="263"/>
      <c r="E19" s="263"/>
      <c r="F19" s="263"/>
      <c r="G19" s="263">
        <v>90.8</v>
      </c>
      <c r="H19" s="263"/>
      <c r="I19" s="263"/>
      <c r="J19" s="263"/>
      <c r="K19" s="263">
        <v>91.1</v>
      </c>
      <c r="L19" s="263"/>
      <c r="M19" s="263"/>
      <c r="N19" s="263">
        <v>90.6</v>
      </c>
      <c r="O19" s="263"/>
      <c r="P19" s="263"/>
      <c r="Q19" s="263">
        <v>89.9</v>
      </c>
      <c r="R19" s="263">
        <v>89.6</v>
      </c>
      <c r="S19" s="263">
        <v>90.2</v>
      </c>
      <c r="T19" s="263"/>
      <c r="U19" s="263"/>
      <c r="V19" s="263">
        <v>89.2</v>
      </c>
      <c r="W19" s="263">
        <v>90.1</v>
      </c>
      <c r="X19" s="263">
        <v>89.4</v>
      </c>
      <c r="Y19" s="263"/>
      <c r="Z19" s="263">
        <v>90</v>
      </c>
      <c r="AA19" s="263">
        <v>88.5</v>
      </c>
      <c r="AB19" s="263">
        <v>89.8</v>
      </c>
      <c r="AC19" s="263">
        <v>90.1</v>
      </c>
      <c r="AD19" s="263">
        <v>90.2</v>
      </c>
      <c r="AE19" s="264">
        <v>90.5</v>
      </c>
      <c r="AF19" s="264"/>
      <c r="AG19" s="265">
        <f>AVERAGE(B19:AF19)</f>
        <v>90.037499999999994</v>
      </c>
      <c r="AH19" s="140" t="s">
        <v>58</v>
      </c>
      <c r="AI19" s="50" t="s">
        <v>66</v>
      </c>
    </row>
    <row r="20" spans="1:35" s="5" customFormat="1" ht="14.25" customHeight="1" x14ac:dyDescent="0.15">
      <c r="A20" s="428" t="s">
        <v>17</v>
      </c>
      <c r="B20" s="237"/>
      <c r="C20" s="238"/>
      <c r="D20" s="238"/>
      <c r="E20" s="238">
        <v>159</v>
      </c>
      <c r="F20" s="238"/>
      <c r="G20" s="238">
        <v>137</v>
      </c>
      <c r="H20" s="238">
        <v>148</v>
      </c>
      <c r="I20" s="238"/>
      <c r="J20" s="238"/>
      <c r="K20" s="238">
        <v>153</v>
      </c>
      <c r="L20" s="238">
        <v>151</v>
      </c>
      <c r="M20" s="238"/>
      <c r="N20" s="238">
        <v>150</v>
      </c>
      <c r="O20" s="238"/>
      <c r="P20" s="238"/>
      <c r="Q20" s="238">
        <v>158</v>
      </c>
      <c r="R20" s="238">
        <v>152</v>
      </c>
      <c r="S20" s="238">
        <v>130</v>
      </c>
      <c r="T20" s="238">
        <v>134</v>
      </c>
      <c r="U20" s="238"/>
      <c r="V20" s="238">
        <v>140</v>
      </c>
      <c r="W20" s="238">
        <v>134</v>
      </c>
      <c r="X20" s="238"/>
      <c r="Y20" s="238"/>
      <c r="Z20" s="238">
        <v>129</v>
      </c>
      <c r="AA20" s="238"/>
      <c r="AB20" s="238">
        <v>150</v>
      </c>
      <c r="AC20" s="238">
        <v>144</v>
      </c>
      <c r="AD20" s="238"/>
      <c r="AE20" s="239">
        <v>148</v>
      </c>
      <c r="AF20" s="239"/>
      <c r="AG20" s="266">
        <f>AVERAGE(B20:AF20)</f>
        <v>144.8125</v>
      </c>
      <c r="AH20" s="119">
        <v>135</v>
      </c>
      <c r="AI20" s="50" t="s">
        <v>69</v>
      </c>
    </row>
    <row r="21" spans="1:35" s="5" customFormat="1" ht="14.25" customHeight="1" x14ac:dyDescent="0.15">
      <c r="A21" s="429"/>
      <c r="B21" s="253"/>
      <c r="C21" s="254"/>
      <c r="D21" s="254"/>
      <c r="E21" s="254">
        <v>96</v>
      </c>
      <c r="F21" s="254"/>
      <c r="G21" s="254">
        <v>85</v>
      </c>
      <c r="H21" s="254">
        <v>91</v>
      </c>
      <c r="I21" s="254"/>
      <c r="J21" s="254"/>
      <c r="K21" s="254">
        <v>93</v>
      </c>
      <c r="L21" s="254">
        <v>94</v>
      </c>
      <c r="M21" s="254"/>
      <c r="N21" s="254">
        <v>83</v>
      </c>
      <c r="O21" s="254"/>
      <c r="P21" s="254"/>
      <c r="Q21" s="254">
        <v>95</v>
      </c>
      <c r="R21" s="254">
        <v>92</v>
      </c>
      <c r="S21" s="254">
        <v>84</v>
      </c>
      <c r="T21" s="254">
        <v>71</v>
      </c>
      <c r="U21" s="254"/>
      <c r="V21" s="254">
        <v>108</v>
      </c>
      <c r="W21" s="254">
        <v>79</v>
      </c>
      <c r="X21" s="254"/>
      <c r="Y21" s="254"/>
      <c r="Z21" s="254">
        <v>87</v>
      </c>
      <c r="AA21" s="254"/>
      <c r="AB21" s="254">
        <v>91</v>
      </c>
      <c r="AC21" s="254">
        <v>79</v>
      </c>
      <c r="AD21" s="254"/>
      <c r="AE21" s="255">
        <v>83</v>
      </c>
      <c r="AF21" s="255"/>
      <c r="AG21" s="256">
        <f>AVERAGE(B21:AF21)</f>
        <v>88.1875</v>
      </c>
      <c r="AH21" s="126">
        <v>85</v>
      </c>
      <c r="AI21" s="50" t="s">
        <v>68</v>
      </c>
    </row>
    <row r="22" spans="1:35" s="5" customFormat="1" ht="25.5" customHeight="1" x14ac:dyDescent="0.15">
      <c r="A22" s="139" t="s">
        <v>59</v>
      </c>
      <c r="B22" s="158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60"/>
      <c r="AF22" s="160"/>
      <c r="AG22" s="161"/>
      <c r="AH22" s="140" t="s">
        <v>29</v>
      </c>
    </row>
    <row r="23" spans="1:35" s="5" customFormat="1" ht="25.5" customHeight="1" thickBot="1" x14ac:dyDescent="0.2">
      <c r="A23" s="7" t="s">
        <v>14</v>
      </c>
      <c r="B23" s="257">
        <v>1.0972222222222221</v>
      </c>
      <c r="C23" s="258">
        <v>0.91666666666666663</v>
      </c>
      <c r="D23" s="258">
        <v>1.1041666666666667</v>
      </c>
      <c r="E23" s="258">
        <v>1</v>
      </c>
      <c r="F23" s="258">
        <v>0.97916666666666663</v>
      </c>
      <c r="G23" s="258">
        <v>1</v>
      </c>
      <c r="H23" s="258">
        <v>0.9375</v>
      </c>
      <c r="I23" s="258">
        <v>1.0416666666666667</v>
      </c>
      <c r="J23" s="258">
        <v>1.1041666666666667</v>
      </c>
      <c r="K23" s="258">
        <v>1.125</v>
      </c>
      <c r="L23" s="258">
        <v>1.0833333333333333</v>
      </c>
      <c r="M23" s="258">
        <v>1.1666666666666667</v>
      </c>
      <c r="N23" s="258">
        <v>1.1666666666666667</v>
      </c>
      <c r="O23" s="258">
        <v>1.0833333333333333</v>
      </c>
      <c r="P23" s="258">
        <v>0.9375</v>
      </c>
      <c r="Q23" s="258">
        <v>1.0416666666666667</v>
      </c>
      <c r="R23" s="258">
        <v>1.0208333333333333</v>
      </c>
      <c r="S23" s="258">
        <v>1.1041666666666667</v>
      </c>
      <c r="T23" s="258">
        <v>1.0416666666666667</v>
      </c>
      <c r="U23" s="258">
        <v>1</v>
      </c>
      <c r="V23" s="258">
        <v>1.1041666666666667</v>
      </c>
      <c r="W23" s="258">
        <v>1.0208333333333333</v>
      </c>
      <c r="X23" s="258">
        <v>1.2083333333333333</v>
      </c>
      <c r="Y23" s="258">
        <v>1.0416666666666667</v>
      </c>
      <c r="Z23" s="258">
        <v>1.1041666666666667</v>
      </c>
      <c r="AA23" s="258">
        <v>1.0208333333333333</v>
      </c>
      <c r="AB23" s="258">
        <v>1.0833333333333333</v>
      </c>
      <c r="AC23" s="258">
        <v>1.125</v>
      </c>
      <c r="AD23" s="258">
        <v>1.0208333333333333</v>
      </c>
      <c r="AE23" s="259">
        <v>1.0208333333333333</v>
      </c>
      <c r="AF23" s="259">
        <v>1</v>
      </c>
      <c r="AG23" s="260">
        <f>AVERAGE(B23:AF23)</f>
        <v>1.0548835125448028</v>
      </c>
      <c r="AH23" s="152">
        <v>4.1666666666666664E-2</v>
      </c>
      <c r="AI23" s="50" t="s">
        <v>67</v>
      </c>
    </row>
    <row r="24" spans="1:35" s="5" customFormat="1" ht="25.5" customHeight="1" thickBot="1" x14ac:dyDescent="0.2">
      <c r="A24" s="15" t="s">
        <v>22</v>
      </c>
      <c r="B24" s="231">
        <v>7.6388888888888895E-2</v>
      </c>
      <c r="C24" s="231">
        <v>0.14583333333333334</v>
      </c>
      <c r="D24" s="231">
        <v>8.3333333333333329E-2</v>
      </c>
      <c r="E24" s="231">
        <v>0.14583333333333334</v>
      </c>
      <c r="F24" s="231">
        <v>0.20833333333333334</v>
      </c>
      <c r="G24" s="231">
        <v>0.40277777777777773</v>
      </c>
      <c r="H24" s="231"/>
      <c r="I24" s="231">
        <v>0.33333333333333331</v>
      </c>
      <c r="J24" s="231">
        <v>0.3125</v>
      </c>
      <c r="K24" s="231">
        <v>0.35416666666666669</v>
      </c>
      <c r="L24" s="231">
        <v>2.0833333333333332E-2</v>
      </c>
      <c r="M24" s="231">
        <v>0.29166666666666669</v>
      </c>
      <c r="N24" s="231">
        <v>4.1666666666666664E-2</v>
      </c>
      <c r="O24" s="231"/>
      <c r="P24" s="231"/>
      <c r="Q24" s="231">
        <v>0.29166666666666669</v>
      </c>
      <c r="R24" s="231">
        <v>0.22916666666666666</v>
      </c>
      <c r="S24" s="231">
        <v>1.3888888888888888E-2</v>
      </c>
      <c r="T24" s="231">
        <v>0.1875</v>
      </c>
      <c r="U24" s="231">
        <v>0.22916666666666666</v>
      </c>
      <c r="V24" s="231"/>
      <c r="W24" s="231">
        <v>0.1875</v>
      </c>
      <c r="X24" s="231">
        <v>0.19791666666666666</v>
      </c>
      <c r="Y24" s="231">
        <v>0.125</v>
      </c>
      <c r="Z24" s="231">
        <v>2.0833333333333332E-2</v>
      </c>
      <c r="AA24" s="231">
        <v>0.1875</v>
      </c>
      <c r="AB24" s="231">
        <v>0.22916666666666666</v>
      </c>
      <c r="AC24" s="231"/>
      <c r="AD24" s="231">
        <v>0.1875</v>
      </c>
      <c r="AE24" s="231">
        <v>0.22916666666666666</v>
      </c>
      <c r="AF24" s="231">
        <v>0.27083333333333331</v>
      </c>
      <c r="AG24" s="248">
        <f>AVERAGE(B24:AF24)</f>
        <v>0.19244123931623933</v>
      </c>
      <c r="AH24" s="147">
        <v>0.20833333333333334</v>
      </c>
      <c r="AI24" s="113" t="s">
        <v>120</v>
      </c>
    </row>
    <row r="25" spans="1:35" s="5" customFormat="1" ht="50.25" customHeight="1" x14ac:dyDescent="0.15">
      <c r="A25" s="141" t="s">
        <v>21</v>
      </c>
      <c r="B25" s="142"/>
      <c r="C25" s="143"/>
      <c r="D25" s="143"/>
      <c r="E25" s="144"/>
      <c r="F25" s="143"/>
      <c r="G25" s="144"/>
      <c r="H25" s="143"/>
      <c r="I25" s="143"/>
      <c r="J25" s="144"/>
      <c r="K25" s="143"/>
      <c r="L25" s="144"/>
      <c r="M25" s="143"/>
      <c r="N25" s="144"/>
      <c r="O25" s="143"/>
      <c r="P25" s="144"/>
      <c r="Q25" s="143"/>
      <c r="R25" s="143"/>
      <c r="S25" s="144"/>
      <c r="T25" s="143"/>
      <c r="U25" s="144"/>
      <c r="V25" s="143"/>
      <c r="W25" s="143"/>
      <c r="X25" s="144"/>
      <c r="Y25" s="143"/>
      <c r="Z25" s="144"/>
      <c r="AA25" s="143"/>
      <c r="AB25" s="144"/>
      <c r="AC25" s="143"/>
      <c r="AD25" s="144"/>
      <c r="AE25" s="145"/>
      <c r="AF25" s="145"/>
      <c r="AG25" s="146"/>
      <c r="AH25" s="146"/>
    </row>
    <row r="26" spans="1:35" s="2" customFormat="1" ht="26.25" customHeight="1" x14ac:dyDescent="0.1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54"/>
      <c r="AH26" s="1"/>
    </row>
  </sheetData>
  <mergeCells count="4">
    <mergeCell ref="A2:A3"/>
    <mergeCell ref="AG2:AG3"/>
    <mergeCell ref="AH2:AH3"/>
    <mergeCell ref="A20:A21"/>
  </mergeCells>
  <phoneticPr fontId="2"/>
  <pageMargins left="0.70866141732283472" right="0.31496062992125984" top="0.55118110236220474" bottom="0.35433070866141736" header="0.31496062992125984" footer="0.31496062992125984"/>
  <pageSetup paperSize="9" scale="5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4"/>
  <dimension ref="A1:AI26"/>
  <sheetViews>
    <sheetView zoomScale="85" zoomScaleNormal="85" workbookViewId="0">
      <selection activeCell="H23" sqref="H23"/>
    </sheetView>
  </sheetViews>
  <sheetFormatPr defaultColWidth="7.5" defaultRowHeight="26.25" customHeight="1" x14ac:dyDescent="0.15"/>
  <cols>
    <col min="1" max="1" width="9" customWidth="1"/>
    <col min="2" max="32" width="7.25" customWidth="1"/>
    <col min="33" max="33" width="7.25" style="155" customWidth="1"/>
    <col min="34" max="34" width="7.25" customWidth="1"/>
    <col min="35" max="35" width="28.125" customWidth="1"/>
  </cols>
  <sheetData>
    <row r="1" spans="1:35" s="2" customFormat="1" ht="26.25" customHeight="1" x14ac:dyDescent="0.2">
      <c r="A1" s="3" t="s">
        <v>91</v>
      </c>
      <c r="B1" s="1"/>
      <c r="C1" s="1"/>
      <c r="D1" s="1"/>
      <c r="E1" s="1"/>
      <c r="F1" s="55"/>
      <c r="G1" s="55"/>
      <c r="H1" s="56"/>
      <c r="I1" s="57"/>
      <c r="J1" s="57"/>
      <c r="K1" s="57"/>
      <c r="L1" s="57"/>
      <c r="M1" s="57"/>
      <c r="N1" s="57"/>
      <c r="O1" s="58"/>
      <c r="P1" s="57"/>
      <c r="Q1" s="57"/>
      <c r="R1" s="57"/>
      <c r="S1" s="57"/>
      <c r="T1" s="57"/>
      <c r="U1" s="57"/>
      <c r="V1" s="57"/>
      <c r="W1" s="57"/>
      <c r="X1" s="57"/>
      <c r="Y1" s="57"/>
      <c r="Z1" s="57" t="s">
        <v>74</v>
      </c>
      <c r="AA1" s="156">
        <v>22</v>
      </c>
      <c r="AB1" s="57" t="s">
        <v>75</v>
      </c>
      <c r="AC1" s="156">
        <v>9</v>
      </c>
      <c r="AD1" s="58" t="s">
        <v>72</v>
      </c>
      <c r="AE1" s="157">
        <f>AG1/AA1</f>
        <v>0.40546085858585851</v>
      </c>
      <c r="AF1" s="58" t="s">
        <v>73</v>
      </c>
      <c r="AG1" s="157">
        <f>AG16</f>
        <v>8.9201388888888875</v>
      </c>
      <c r="AH1" s="57"/>
    </row>
    <row r="2" spans="1:35" s="4" customFormat="1" ht="20.25" customHeight="1" x14ac:dyDescent="0.15">
      <c r="A2" s="459">
        <v>2016</v>
      </c>
      <c r="B2" s="288" t="s">
        <v>123</v>
      </c>
      <c r="C2" s="288" t="s">
        <v>124</v>
      </c>
      <c r="D2" s="288" t="s">
        <v>125</v>
      </c>
      <c r="E2" s="288" t="s">
        <v>126</v>
      </c>
      <c r="F2" s="288" t="s">
        <v>127</v>
      </c>
      <c r="G2" s="288" t="s">
        <v>128</v>
      </c>
      <c r="H2" s="288" t="s">
        <v>129</v>
      </c>
      <c r="I2" s="288" t="s">
        <v>130</v>
      </c>
      <c r="J2" s="288" t="s">
        <v>131</v>
      </c>
      <c r="K2" s="288" t="s">
        <v>132</v>
      </c>
      <c r="L2" s="288" t="s">
        <v>133</v>
      </c>
      <c r="M2" s="288" t="s">
        <v>134</v>
      </c>
      <c r="N2" s="288" t="s">
        <v>135</v>
      </c>
      <c r="O2" s="288" t="s">
        <v>136</v>
      </c>
      <c r="P2" s="288" t="s">
        <v>137</v>
      </c>
      <c r="Q2" s="288" t="s">
        <v>138</v>
      </c>
      <c r="R2" s="288" t="s">
        <v>139</v>
      </c>
      <c r="S2" s="288" t="s">
        <v>140</v>
      </c>
      <c r="T2" s="288" t="s">
        <v>141</v>
      </c>
      <c r="U2" s="288" t="s">
        <v>142</v>
      </c>
      <c r="V2" s="288" t="s">
        <v>143</v>
      </c>
      <c r="W2" s="288" t="s">
        <v>144</v>
      </c>
      <c r="X2" s="288" t="s">
        <v>145</v>
      </c>
      <c r="Y2" s="288" t="s">
        <v>146</v>
      </c>
      <c r="Z2" s="288" t="s">
        <v>147</v>
      </c>
      <c r="AA2" s="288" t="s">
        <v>148</v>
      </c>
      <c r="AB2" s="288" t="s">
        <v>149</v>
      </c>
      <c r="AC2" s="288" t="s">
        <v>150</v>
      </c>
      <c r="AD2" s="288" t="s">
        <v>151</v>
      </c>
      <c r="AE2" s="288" t="s">
        <v>152</v>
      </c>
      <c r="AF2" s="288" t="s">
        <v>153</v>
      </c>
      <c r="AG2" s="426" t="s">
        <v>26</v>
      </c>
      <c r="AH2" s="457" t="s">
        <v>27</v>
      </c>
    </row>
    <row r="3" spans="1:35" s="4" customFormat="1" ht="12.75" customHeight="1" thickBot="1" x14ac:dyDescent="0.2">
      <c r="A3" s="460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90"/>
      <c r="AG3" s="427"/>
      <c r="AH3" s="458"/>
    </row>
    <row r="4" spans="1:35" s="5" customFormat="1" ht="25.5" customHeight="1" thickBot="1" x14ac:dyDescent="0.2">
      <c r="A4" s="15" t="s">
        <v>15</v>
      </c>
      <c r="B4" s="229">
        <v>0.3125</v>
      </c>
      <c r="C4" s="229"/>
      <c r="D4" s="229">
        <v>0.5</v>
      </c>
      <c r="E4" s="229">
        <v>0.16666666666666666</v>
      </c>
      <c r="F4" s="229">
        <v>0.20833333333333334</v>
      </c>
      <c r="G4" s="229">
        <v>0.27083333333333331</v>
      </c>
      <c r="H4" s="229">
        <v>0.20833333333333334</v>
      </c>
      <c r="I4" s="229">
        <v>0.22916666666666666</v>
      </c>
      <c r="J4" s="229">
        <v>0.25</v>
      </c>
      <c r="K4" s="229">
        <v>0.27083333333333331</v>
      </c>
      <c r="L4" s="229">
        <v>0.28472222222222221</v>
      </c>
      <c r="M4" s="229">
        <v>0.35416666666666669</v>
      </c>
      <c r="N4" s="229">
        <v>0.25</v>
      </c>
      <c r="O4" s="229">
        <v>0.27083333333333331</v>
      </c>
      <c r="P4" s="229">
        <v>0.27083333333333331</v>
      </c>
      <c r="Q4" s="229">
        <v>0.27777777777777779</v>
      </c>
      <c r="R4" s="229">
        <v>0.27777777777777779</v>
      </c>
      <c r="S4" s="229">
        <v>0.33333333333333331</v>
      </c>
      <c r="T4" s="229">
        <v>0.3263888888888889</v>
      </c>
      <c r="U4" s="229">
        <v>0.29166666666666669</v>
      </c>
      <c r="V4" s="229">
        <v>0.34722222222222227</v>
      </c>
      <c r="W4" s="229">
        <v>0.25</v>
      </c>
      <c r="X4" s="229">
        <v>0.27083333333333331</v>
      </c>
      <c r="Y4" s="229">
        <v>0.35416666666666669</v>
      </c>
      <c r="Z4" s="229">
        <v>0.27083333333333331</v>
      </c>
      <c r="AA4" s="229">
        <v>0.32291666666666669</v>
      </c>
      <c r="AB4" s="229">
        <v>0.29166666666666669</v>
      </c>
      <c r="AC4" s="229">
        <v>0.29166666666666669</v>
      </c>
      <c r="AD4" s="229">
        <v>0.16666666666666666</v>
      </c>
      <c r="AE4" s="231"/>
      <c r="AF4" s="231"/>
      <c r="AG4" s="232">
        <f>AVERAGE(B4:AF4)</f>
        <v>0.2828621031746032</v>
      </c>
      <c r="AH4" s="147">
        <v>0.25</v>
      </c>
      <c r="AI4" s="50" t="s">
        <v>60</v>
      </c>
    </row>
    <row r="5" spans="1:35" s="5" customFormat="1" ht="25.5" customHeight="1" x14ac:dyDescent="0.15">
      <c r="A5" s="296" t="s">
        <v>7</v>
      </c>
      <c r="B5" s="233">
        <v>0.3125</v>
      </c>
      <c r="C5" s="234"/>
      <c r="D5" s="234">
        <v>0.29166666666666669</v>
      </c>
      <c r="E5" s="234">
        <v>0.29166666666666669</v>
      </c>
      <c r="F5" s="234">
        <v>0.3125</v>
      </c>
      <c r="G5" s="234">
        <v>0.3125</v>
      </c>
      <c r="H5" s="234">
        <v>0.29166666666666669</v>
      </c>
      <c r="I5" s="234">
        <v>0.33333333333333331</v>
      </c>
      <c r="J5" s="234">
        <v>0.3125</v>
      </c>
      <c r="K5" s="234">
        <v>0.3263888888888889</v>
      </c>
      <c r="L5" s="234">
        <v>0.3263888888888889</v>
      </c>
      <c r="M5" s="234">
        <v>0.3125</v>
      </c>
      <c r="N5" s="234">
        <v>0.3125</v>
      </c>
      <c r="O5" s="234">
        <v>0.3125</v>
      </c>
      <c r="P5" s="234">
        <v>0.22916666666666666</v>
      </c>
      <c r="Q5" s="234">
        <v>0.27777777777777779</v>
      </c>
      <c r="R5" s="234">
        <v>0.27777777777777779</v>
      </c>
      <c r="S5" s="234">
        <v>0.33333333333333331</v>
      </c>
      <c r="T5" s="234">
        <v>0.28472222222222221</v>
      </c>
      <c r="U5" s="234">
        <v>0.29166666666666669</v>
      </c>
      <c r="V5" s="234">
        <v>0.2638888888888889</v>
      </c>
      <c r="W5" s="234">
        <v>0.29166666666666669</v>
      </c>
      <c r="X5" s="234">
        <v>0.27083333333333331</v>
      </c>
      <c r="Y5" s="234">
        <v>0.27083333333333331</v>
      </c>
      <c r="Z5" s="234">
        <v>0.27083333333333331</v>
      </c>
      <c r="AA5" s="234">
        <v>0.30208333333333331</v>
      </c>
      <c r="AB5" s="234">
        <v>0.29166666666666669</v>
      </c>
      <c r="AC5" s="234">
        <v>0.29166666666666669</v>
      </c>
      <c r="AD5" s="234">
        <v>0.25</v>
      </c>
      <c r="AE5" s="235">
        <v>0.3125</v>
      </c>
      <c r="AF5" s="235">
        <v>0.33333333333333331</v>
      </c>
      <c r="AG5" s="236">
        <f>AVERAGE(B5:AF5)</f>
        <v>0.29641203703703706</v>
      </c>
      <c r="AH5" s="148">
        <v>0.29166666666666669</v>
      </c>
      <c r="AI5" s="50" t="s">
        <v>61</v>
      </c>
    </row>
    <row r="6" spans="1:35" s="5" customFormat="1" ht="25.5" customHeight="1" thickBot="1" x14ac:dyDescent="0.2">
      <c r="A6" s="295" t="s">
        <v>9</v>
      </c>
      <c r="B6" s="237">
        <v>1</v>
      </c>
      <c r="C6" s="238"/>
      <c r="D6" s="238"/>
      <c r="E6" s="238">
        <v>1</v>
      </c>
      <c r="F6" s="238">
        <v>1</v>
      </c>
      <c r="G6" s="238">
        <v>1</v>
      </c>
      <c r="H6" s="238">
        <v>1</v>
      </c>
      <c r="I6" s="238">
        <v>1</v>
      </c>
      <c r="J6" s="238">
        <v>1</v>
      </c>
      <c r="K6" s="238">
        <v>1</v>
      </c>
      <c r="L6" s="238">
        <v>1</v>
      </c>
      <c r="M6" s="238">
        <v>1</v>
      </c>
      <c r="N6" s="238">
        <v>1</v>
      </c>
      <c r="O6" s="238">
        <v>1</v>
      </c>
      <c r="P6" s="238"/>
      <c r="Q6" s="238">
        <v>1</v>
      </c>
      <c r="R6" s="238"/>
      <c r="S6" s="238"/>
      <c r="T6" s="238">
        <v>1</v>
      </c>
      <c r="U6" s="238"/>
      <c r="V6" s="238">
        <v>1</v>
      </c>
      <c r="W6" s="238">
        <v>1</v>
      </c>
      <c r="X6" s="238">
        <v>1</v>
      </c>
      <c r="Y6" s="238"/>
      <c r="Z6" s="238">
        <v>1</v>
      </c>
      <c r="AA6" s="238">
        <v>1</v>
      </c>
      <c r="AB6" s="238">
        <v>1</v>
      </c>
      <c r="AC6" s="238">
        <v>1</v>
      </c>
      <c r="AD6" s="238"/>
      <c r="AE6" s="238">
        <v>1</v>
      </c>
      <c r="AF6" s="238">
        <v>1</v>
      </c>
      <c r="AG6" s="240">
        <f>SUM(B6:AF6)</f>
        <v>23</v>
      </c>
      <c r="AH6" s="119" t="s">
        <v>76</v>
      </c>
      <c r="AI6" s="50" t="s">
        <v>62</v>
      </c>
    </row>
    <row r="7" spans="1:35" s="5" customFormat="1" ht="25.5" customHeight="1" x14ac:dyDescent="0.15">
      <c r="A7" s="10" t="s">
        <v>8</v>
      </c>
      <c r="B7" s="241">
        <v>0.3611111111111111</v>
      </c>
      <c r="C7" s="242"/>
      <c r="D7" s="242"/>
      <c r="E7" s="242">
        <v>0.34027777777777773</v>
      </c>
      <c r="F7" s="242">
        <v>0.35416666666666669</v>
      </c>
      <c r="G7" s="242">
        <v>0.35416666666666669</v>
      </c>
      <c r="H7" s="242">
        <v>0.33333333333333331</v>
      </c>
      <c r="I7" s="242">
        <v>0.34722222222222227</v>
      </c>
      <c r="J7" s="242">
        <v>0.35416666666666669</v>
      </c>
      <c r="K7" s="242"/>
      <c r="L7" s="242">
        <v>0.35416666666666669</v>
      </c>
      <c r="M7" s="242">
        <v>0.33333333333333331</v>
      </c>
      <c r="N7" s="242">
        <v>0.33333333333333331</v>
      </c>
      <c r="O7" s="242">
        <v>0.35416666666666669</v>
      </c>
      <c r="P7" s="242">
        <v>0.35416666666666669</v>
      </c>
      <c r="Q7" s="242">
        <v>0.35416666666666669</v>
      </c>
      <c r="R7" s="242"/>
      <c r="S7" s="242"/>
      <c r="T7" s="242">
        <v>0.33333333333333331</v>
      </c>
      <c r="U7" s="242">
        <v>0.34027777777777773</v>
      </c>
      <c r="V7" s="242"/>
      <c r="W7" s="242"/>
      <c r="X7" s="242"/>
      <c r="Y7" s="242"/>
      <c r="Z7" s="242">
        <v>0.33333333333333331</v>
      </c>
      <c r="AA7" s="242">
        <v>0.34027777777777773</v>
      </c>
      <c r="AB7" s="242">
        <v>0.34027777777777773</v>
      </c>
      <c r="AC7" s="242">
        <v>0.33333333333333331</v>
      </c>
      <c r="AD7" s="242">
        <v>0.27083333333333331</v>
      </c>
      <c r="AE7" s="244"/>
      <c r="AF7" s="244"/>
      <c r="AG7" s="245">
        <f>AVERAGE(B7:AF7)</f>
        <v>0.34097222222222212</v>
      </c>
      <c r="AH7" s="149">
        <v>0.33333333333333331</v>
      </c>
      <c r="AI7" s="113" t="s">
        <v>118</v>
      </c>
    </row>
    <row r="8" spans="1:35" s="5" customFormat="1" ht="25.5" customHeight="1" x14ac:dyDescent="0.15">
      <c r="A8" s="114" t="s">
        <v>10</v>
      </c>
      <c r="B8" s="115"/>
      <c r="C8" s="116"/>
      <c r="D8" s="116"/>
      <c r="E8" s="117"/>
      <c r="F8" s="116"/>
      <c r="G8" s="117"/>
      <c r="H8" s="116"/>
      <c r="I8" s="116"/>
      <c r="J8" s="117"/>
      <c r="K8" s="116"/>
      <c r="L8" s="117"/>
      <c r="M8" s="116"/>
      <c r="N8" s="117"/>
      <c r="O8" s="116"/>
      <c r="P8" s="117"/>
      <c r="Q8" s="116"/>
      <c r="R8" s="116"/>
      <c r="S8" s="117"/>
      <c r="T8" s="116"/>
      <c r="U8" s="117"/>
      <c r="V8" s="116"/>
      <c r="W8" s="116"/>
      <c r="X8" s="117"/>
      <c r="Y8" s="116"/>
      <c r="Z8" s="117"/>
      <c r="AA8" s="116"/>
      <c r="AB8" s="117"/>
      <c r="AC8" s="116"/>
      <c r="AD8" s="117"/>
      <c r="AE8" s="118"/>
      <c r="AF8" s="118"/>
      <c r="AG8" s="119"/>
      <c r="AH8" s="119"/>
    </row>
    <row r="9" spans="1:35" s="5" customFormat="1" ht="14.25" customHeight="1" x14ac:dyDescent="0.15">
      <c r="A9" s="120" t="s">
        <v>16</v>
      </c>
      <c r="B9" s="121"/>
      <c r="C9" s="122"/>
      <c r="D9" s="122"/>
      <c r="E9" s="123"/>
      <c r="F9" s="122"/>
      <c r="G9" s="123"/>
      <c r="H9" s="122"/>
      <c r="I9" s="122"/>
      <c r="J9" s="123"/>
      <c r="K9" s="122"/>
      <c r="L9" s="123"/>
      <c r="M9" s="122"/>
      <c r="N9" s="123"/>
      <c r="O9" s="122"/>
      <c r="P9" s="123"/>
      <c r="Q9" s="122"/>
      <c r="R9" s="122"/>
      <c r="S9" s="123"/>
      <c r="T9" s="122"/>
      <c r="U9" s="123"/>
      <c r="V9" s="122"/>
      <c r="W9" s="122"/>
      <c r="X9" s="123"/>
      <c r="Y9" s="122"/>
      <c r="Z9" s="123"/>
      <c r="AA9" s="122"/>
      <c r="AB9" s="123"/>
      <c r="AC9" s="122"/>
      <c r="AD9" s="123"/>
      <c r="AE9" s="124"/>
      <c r="AF9" s="124"/>
      <c r="AG9" s="126"/>
      <c r="AH9" s="125" t="s">
        <v>30</v>
      </c>
    </row>
    <row r="10" spans="1:35" s="5" customFormat="1" ht="25.5" customHeight="1" x14ac:dyDescent="0.15">
      <c r="A10" s="114" t="s">
        <v>18</v>
      </c>
      <c r="B10" s="115"/>
      <c r="C10" s="116"/>
      <c r="D10" s="116"/>
      <c r="E10" s="117"/>
      <c r="F10" s="116"/>
      <c r="G10" s="117"/>
      <c r="H10" s="116"/>
      <c r="I10" s="116"/>
      <c r="J10" s="117"/>
      <c r="K10" s="116"/>
      <c r="L10" s="117"/>
      <c r="M10" s="116"/>
      <c r="N10" s="117"/>
      <c r="O10" s="116"/>
      <c r="P10" s="117"/>
      <c r="Q10" s="116"/>
      <c r="R10" s="116"/>
      <c r="S10" s="117"/>
      <c r="T10" s="116"/>
      <c r="U10" s="117"/>
      <c r="V10" s="116"/>
      <c r="W10" s="116"/>
      <c r="X10" s="117"/>
      <c r="Y10" s="116"/>
      <c r="Z10" s="117"/>
      <c r="AA10" s="116"/>
      <c r="AB10" s="117"/>
      <c r="AC10" s="116"/>
      <c r="AD10" s="117"/>
      <c r="AE10" s="118"/>
      <c r="AF10" s="118"/>
      <c r="AG10" s="119"/>
      <c r="AH10" s="119"/>
    </row>
    <row r="11" spans="1:35" s="5" customFormat="1" ht="14.25" customHeight="1" x14ac:dyDescent="0.15">
      <c r="A11" s="120" t="s">
        <v>16</v>
      </c>
      <c r="B11" s="121"/>
      <c r="C11" s="122"/>
      <c r="D11" s="122"/>
      <c r="E11" s="123"/>
      <c r="F11" s="122"/>
      <c r="G11" s="123"/>
      <c r="H11" s="122"/>
      <c r="I11" s="122"/>
      <c r="J11" s="123"/>
      <c r="K11" s="122"/>
      <c r="L11" s="123"/>
      <c r="M11" s="122"/>
      <c r="N11" s="123"/>
      <c r="O11" s="122"/>
      <c r="P11" s="123"/>
      <c r="Q11" s="122"/>
      <c r="R11" s="122"/>
      <c r="S11" s="123"/>
      <c r="T11" s="122"/>
      <c r="U11" s="123"/>
      <c r="V11" s="122"/>
      <c r="W11" s="122"/>
      <c r="X11" s="123"/>
      <c r="Y11" s="122"/>
      <c r="Z11" s="123"/>
      <c r="AA11" s="122"/>
      <c r="AB11" s="123"/>
      <c r="AC11" s="122"/>
      <c r="AD11" s="123"/>
      <c r="AE11" s="124"/>
      <c r="AF11" s="124"/>
      <c r="AG11" s="126"/>
      <c r="AH11" s="126"/>
    </row>
    <row r="12" spans="1:35" s="5" customFormat="1" ht="25.5" customHeight="1" x14ac:dyDescent="0.15">
      <c r="A12" s="114" t="s">
        <v>23</v>
      </c>
      <c r="B12" s="115"/>
      <c r="C12" s="116"/>
      <c r="D12" s="116"/>
      <c r="E12" s="117"/>
      <c r="F12" s="116"/>
      <c r="G12" s="117"/>
      <c r="H12" s="116"/>
      <c r="I12" s="116"/>
      <c r="J12" s="117"/>
      <c r="K12" s="116"/>
      <c r="L12" s="117"/>
      <c r="M12" s="116"/>
      <c r="N12" s="117"/>
      <c r="O12" s="116"/>
      <c r="P12" s="117"/>
      <c r="Q12" s="116"/>
      <c r="R12" s="116"/>
      <c r="S12" s="117"/>
      <c r="T12" s="116"/>
      <c r="U12" s="117"/>
      <c r="V12" s="116"/>
      <c r="W12" s="116"/>
      <c r="X12" s="117"/>
      <c r="Y12" s="116"/>
      <c r="Z12" s="117"/>
      <c r="AA12" s="116"/>
      <c r="AB12" s="117"/>
      <c r="AC12" s="116"/>
      <c r="AD12" s="117"/>
      <c r="AE12" s="118"/>
      <c r="AF12" s="118"/>
      <c r="AG12" s="119"/>
      <c r="AH12" s="119"/>
    </row>
    <row r="13" spans="1:35" s="5" customFormat="1" ht="15" customHeight="1" x14ac:dyDescent="0.15">
      <c r="A13" s="127" t="s">
        <v>25</v>
      </c>
      <c r="B13" s="128" t="s">
        <v>24</v>
      </c>
      <c r="C13" s="129" t="s">
        <v>24</v>
      </c>
      <c r="D13" s="129" t="s">
        <v>24</v>
      </c>
      <c r="E13" s="129" t="s">
        <v>24</v>
      </c>
      <c r="F13" s="129" t="s">
        <v>24</v>
      </c>
      <c r="G13" s="129" t="s">
        <v>24</v>
      </c>
      <c r="H13" s="129" t="s">
        <v>24</v>
      </c>
      <c r="I13" s="129" t="s">
        <v>24</v>
      </c>
      <c r="J13" s="129" t="s">
        <v>24</v>
      </c>
      <c r="K13" s="129" t="s">
        <v>24</v>
      </c>
      <c r="L13" s="129" t="s">
        <v>24</v>
      </c>
      <c r="M13" s="129" t="s">
        <v>24</v>
      </c>
      <c r="N13" s="129" t="s">
        <v>24</v>
      </c>
      <c r="O13" s="129" t="s">
        <v>24</v>
      </c>
      <c r="P13" s="129" t="s">
        <v>24</v>
      </c>
      <c r="Q13" s="129" t="s">
        <v>24</v>
      </c>
      <c r="R13" s="129" t="s">
        <v>24</v>
      </c>
      <c r="S13" s="129" t="s">
        <v>24</v>
      </c>
      <c r="T13" s="129" t="s">
        <v>24</v>
      </c>
      <c r="U13" s="129" t="s">
        <v>24</v>
      </c>
      <c r="V13" s="129" t="s">
        <v>24</v>
      </c>
      <c r="W13" s="129" t="s">
        <v>24</v>
      </c>
      <c r="X13" s="129" t="s">
        <v>24</v>
      </c>
      <c r="Y13" s="129" t="s">
        <v>24</v>
      </c>
      <c r="Z13" s="129" t="s">
        <v>24</v>
      </c>
      <c r="AA13" s="129" t="s">
        <v>24</v>
      </c>
      <c r="AB13" s="129" t="s">
        <v>24</v>
      </c>
      <c r="AC13" s="129" t="s">
        <v>24</v>
      </c>
      <c r="AD13" s="129" t="s">
        <v>24</v>
      </c>
      <c r="AE13" s="153"/>
      <c r="AF13" s="153"/>
      <c r="AG13" s="130"/>
      <c r="AH13" s="131"/>
    </row>
    <row r="14" spans="1:35" s="5" customFormat="1" ht="14.25" customHeight="1" x14ac:dyDescent="0.15">
      <c r="A14" s="120" t="s">
        <v>16</v>
      </c>
      <c r="B14" s="121"/>
      <c r="C14" s="122"/>
      <c r="D14" s="122"/>
      <c r="E14" s="123"/>
      <c r="F14" s="122"/>
      <c r="G14" s="123"/>
      <c r="H14" s="122"/>
      <c r="I14" s="122"/>
      <c r="J14" s="123"/>
      <c r="K14" s="122"/>
      <c r="L14" s="123"/>
      <c r="M14" s="122"/>
      <c r="N14" s="123"/>
      <c r="O14" s="122"/>
      <c r="P14" s="123"/>
      <c r="Q14" s="122"/>
      <c r="R14" s="122"/>
      <c r="S14" s="123"/>
      <c r="T14" s="122"/>
      <c r="U14" s="123"/>
      <c r="V14" s="122"/>
      <c r="W14" s="122"/>
      <c r="X14" s="123"/>
      <c r="Y14" s="122"/>
      <c r="Z14" s="123"/>
      <c r="AA14" s="122"/>
      <c r="AB14" s="123"/>
      <c r="AC14" s="122"/>
      <c r="AD14" s="123"/>
      <c r="AE14" s="124"/>
      <c r="AF14" s="124"/>
      <c r="AG14" s="126"/>
      <c r="AH14" s="126"/>
    </row>
    <row r="15" spans="1:35" s="5" customFormat="1" ht="25.5" customHeight="1" thickBot="1" x14ac:dyDescent="0.2">
      <c r="A15" s="11" t="s">
        <v>11</v>
      </c>
      <c r="B15" s="246">
        <v>0.58333333333333337</v>
      </c>
      <c r="C15" s="246"/>
      <c r="D15" s="246"/>
      <c r="E15" s="246">
        <v>1.0694444444444444</v>
      </c>
      <c r="F15" s="246">
        <v>0.79166666666666663</v>
      </c>
      <c r="G15" s="246">
        <v>0.79166666666666663</v>
      </c>
      <c r="H15" s="246">
        <v>0.8125</v>
      </c>
      <c r="I15" s="246">
        <v>0.77083333333333337</v>
      </c>
      <c r="J15" s="246">
        <v>0.79166666666666663</v>
      </c>
      <c r="K15" s="246"/>
      <c r="L15" s="246">
        <v>0.79166666666666663</v>
      </c>
      <c r="M15" s="246">
        <v>0.83333333333333337</v>
      </c>
      <c r="N15" s="246">
        <v>0.80555555555555547</v>
      </c>
      <c r="O15" s="246">
        <v>0.75</v>
      </c>
      <c r="P15" s="246">
        <v>0.75</v>
      </c>
      <c r="Q15" s="246">
        <v>0.66666666666666663</v>
      </c>
      <c r="R15" s="246"/>
      <c r="S15" s="246"/>
      <c r="T15" s="246">
        <v>0.83333333333333337</v>
      </c>
      <c r="U15" s="246">
        <v>0.75</v>
      </c>
      <c r="V15" s="246"/>
      <c r="W15" s="246"/>
      <c r="X15" s="246"/>
      <c r="Y15" s="246"/>
      <c r="Z15" s="246">
        <v>0.8125</v>
      </c>
      <c r="AA15" s="246">
        <v>0.77083333333333337</v>
      </c>
      <c r="AB15" s="246">
        <v>0.78125</v>
      </c>
      <c r="AC15" s="246">
        <v>1.0208333333333333</v>
      </c>
      <c r="AD15" s="246">
        <v>0.83333333333333337</v>
      </c>
      <c r="AE15" s="246"/>
      <c r="AF15" s="246"/>
      <c r="AG15" s="246">
        <f>AVERAGE(B15:AF15)</f>
        <v>0.80052083333333335</v>
      </c>
      <c r="AH15" s="150">
        <v>0.83333333333333337</v>
      </c>
      <c r="AI15" s="113" t="s">
        <v>119</v>
      </c>
    </row>
    <row r="16" spans="1:35" s="5" customFormat="1" ht="25.5" customHeight="1" thickBot="1" x14ac:dyDescent="0.2">
      <c r="A16" s="13" t="s">
        <v>20</v>
      </c>
      <c r="B16" s="247">
        <v>0.18055555555555555</v>
      </c>
      <c r="C16" s="229"/>
      <c r="D16" s="229"/>
      <c r="E16" s="229">
        <v>0.60416666666666663</v>
      </c>
      <c r="F16" s="229">
        <v>0.39583333333333331</v>
      </c>
      <c r="G16" s="229">
        <v>0.39583333333333331</v>
      </c>
      <c r="H16" s="229">
        <v>0.4375</v>
      </c>
      <c r="I16" s="229">
        <v>0.38194444444444442</v>
      </c>
      <c r="J16" s="229">
        <v>0.39583333333333331</v>
      </c>
      <c r="K16" s="229"/>
      <c r="L16" s="229">
        <v>0.39583333333333331</v>
      </c>
      <c r="M16" s="229">
        <v>0.45833333333333331</v>
      </c>
      <c r="N16" s="229">
        <v>0.43055555555555558</v>
      </c>
      <c r="O16" s="229">
        <v>0.35416666666666669</v>
      </c>
      <c r="P16" s="229">
        <v>0.35416666666666669</v>
      </c>
      <c r="Q16" s="229">
        <v>0.27083333333333331</v>
      </c>
      <c r="R16" s="229"/>
      <c r="S16" s="229"/>
      <c r="T16" s="229">
        <v>0.45833333333333331</v>
      </c>
      <c r="U16" s="229">
        <v>0.36805555555555558</v>
      </c>
      <c r="V16" s="229">
        <v>0.33333333333333331</v>
      </c>
      <c r="W16" s="229">
        <v>0.33333333333333331</v>
      </c>
      <c r="X16" s="229"/>
      <c r="Y16" s="229"/>
      <c r="Z16" s="229">
        <v>0.4375</v>
      </c>
      <c r="AA16" s="229">
        <v>0.40972222222222227</v>
      </c>
      <c r="AB16" s="229">
        <v>0.39930555555555558</v>
      </c>
      <c r="AC16" s="229">
        <v>0.58333333333333337</v>
      </c>
      <c r="AD16" s="229">
        <v>0.54166666666666663</v>
      </c>
      <c r="AE16" s="229"/>
      <c r="AF16" s="229"/>
      <c r="AG16" s="248">
        <f>SUM(B16:AF16)</f>
        <v>8.9201388888888875</v>
      </c>
      <c r="AH16" s="151">
        <v>0.41666666666666669</v>
      </c>
      <c r="AI16" s="113" t="s">
        <v>154</v>
      </c>
    </row>
    <row r="17" spans="1:35" s="5" customFormat="1" ht="25.5" customHeight="1" x14ac:dyDescent="0.15">
      <c r="A17" s="132" t="s">
        <v>19</v>
      </c>
      <c r="B17" s="133"/>
      <c r="C17" s="134"/>
      <c r="D17" s="134"/>
      <c r="E17" s="135"/>
      <c r="F17" s="134"/>
      <c r="G17" s="135"/>
      <c r="H17" s="134"/>
      <c r="I17" s="134"/>
      <c r="J17" s="135"/>
      <c r="K17" s="134"/>
      <c r="L17" s="135"/>
      <c r="M17" s="134"/>
      <c r="N17" s="135"/>
      <c r="O17" s="134"/>
      <c r="P17" s="135"/>
      <c r="Q17" s="134"/>
      <c r="R17" s="134"/>
      <c r="S17" s="135"/>
      <c r="T17" s="134"/>
      <c r="U17" s="135"/>
      <c r="V17" s="134"/>
      <c r="W17" s="134"/>
      <c r="X17" s="135"/>
      <c r="Y17" s="134"/>
      <c r="Z17" s="135"/>
      <c r="AA17" s="134"/>
      <c r="AB17" s="135"/>
      <c r="AC17" s="134"/>
      <c r="AD17" s="135"/>
      <c r="AE17" s="136"/>
      <c r="AF17" s="136"/>
      <c r="AG17" s="137"/>
      <c r="AH17" s="137"/>
    </row>
    <row r="18" spans="1:35" s="5" customFormat="1" ht="25.5" customHeight="1" x14ac:dyDescent="0.15">
      <c r="A18" s="213" t="s">
        <v>13</v>
      </c>
      <c r="B18" s="249"/>
      <c r="C18" s="250">
        <v>1</v>
      </c>
      <c r="D18" s="250"/>
      <c r="E18" s="250">
        <v>1</v>
      </c>
      <c r="F18" s="250">
        <v>1</v>
      </c>
      <c r="G18" s="250"/>
      <c r="H18" s="250">
        <v>1</v>
      </c>
      <c r="I18" s="250"/>
      <c r="J18" s="250"/>
      <c r="K18" s="250">
        <v>1</v>
      </c>
      <c r="L18" s="250"/>
      <c r="M18" s="250"/>
      <c r="N18" s="250"/>
      <c r="O18" s="250">
        <v>1</v>
      </c>
      <c r="P18" s="250">
        <v>1</v>
      </c>
      <c r="Q18" s="250">
        <v>1</v>
      </c>
      <c r="R18" s="250">
        <v>1</v>
      </c>
      <c r="S18" s="250">
        <v>1</v>
      </c>
      <c r="T18" s="250">
        <v>1</v>
      </c>
      <c r="U18" s="250"/>
      <c r="V18" s="250">
        <v>1</v>
      </c>
      <c r="W18" s="250">
        <v>1</v>
      </c>
      <c r="X18" s="250">
        <v>1</v>
      </c>
      <c r="Y18" s="250"/>
      <c r="Z18" s="250">
        <v>1</v>
      </c>
      <c r="AA18" s="250"/>
      <c r="AB18" s="250"/>
      <c r="AC18" s="250">
        <v>1</v>
      </c>
      <c r="AD18" s="250">
        <v>1</v>
      </c>
      <c r="AE18" s="250">
        <v>1</v>
      </c>
      <c r="AF18" s="250">
        <v>1</v>
      </c>
      <c r="AG18" s="252">
        <f>SUM(B18:AF18)</f>
        <v>19</v>
      </c>
      <c r="AH18" s="138" t="s">
        <v>28</v>
      </c>
    </row>
    <row r="19" spans="1:35" s="5" customFormat="1" ht="25.5" customHeight="1" x14ac:dyDescent="0.15">
      <c r="A19" s="7" t="s">
        <v>12</v>
      </c>
      <c r="B19" s="262"/>
      <c r="C19" s="263"/>
      <c r="D19" s="263"/>
      <c r="E19" s="263"/>
      <c r="F19" s="263"/>
      <c r="G19" s="263"/>
      <c r="H19" s="263"/>
      <c r="I19" s="263"/>
      <c r="J19" s="263"/>
      <c r="K19" s="263"/>
      <c r="L19" s="263">
        <v>89.8</v>
      </c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>
        <v>89.7</v>
      </c>
      <c r="AA19" s="263"/>
      <c r="AB19" s="263"/>
      <c r="AC19" s="263">
        <v>91</v>
      </c>
      <c r="AD19" s="263"/>
      <c r="AE19" s="264"/>
      <c r="AF19" s="264"/>
      <c r="AG19" s="265">
        <f>AVERAGE(B19:AF19)</f>
        <v>90.166666666666671</v>
      </c>
      <c r="AH19" s="140" t="s">
        <v>58</v>
      </c>
      <c r="AI19" s="50" t="s">
        <v>66</v>
      </c>
    </row>
    <row r="20" spans="1:35" s="5" customFormat="1" ht="14.25" customHeight="1" x14ac:dyDescent="0.15">
      <c r="A20" s="428" t="s">
        <v>17</v>
      </c>
      <c r="B20" s="237"/>
      <c r="C20" s="238"/>
      <c r="D20" s="238"/>
      <c r="E20" s="238">
        <v>135</v>
      </c>
      <c r="F20" s="238"/>
      <c r="G20" s="238"/>
      <c r="H20" s="238"/>
      <c r="I20" s="238"/>
      <c r="J20" s="238"/>
      <c r="K20" s="238"/>
      <c r="L20" s="238"/>
      <c r="M20" s="238">
        <v>156</v>
      </c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>
        <v>162</v>
      </c>
      <c r="Z20" s="238"/>
      <c r="AA20" s="238">
        <v>148</v>
      </c>
      <c r="AB20" s="238"/>
      <c r="AC20" s="238"/>
      <c r="AD20" s="238"/>
      <c r="AE20" s="239"/>
      <c r="AF20" s="239"/>
      <c r="AG20" s="266">
        <f>AVERAGE(B20:AF20)</f>
        <v>150.25</v>
      </c>
      <c r="AH20" s="119">
        <v>135</v>
      </c>
      <c r="AI20" s="50" t="s">
        <v>69</v>
      </c>
    </row>
    <row r="21" spans="1:35" s="5" customFormat="1" ht="14.25" customHeight="1" x14ac:dyDescent="0.15">
      <c r="A21" s="429"/>
      <c r="B21" s="253"/>
      <c r="C21" s="254"/>
      <c r="D21" s="254"/>
      <c r="E21" s="254">
        <v>104</v>
      </c>
      <c r="F21" s="254"/>
      <c r="G21" s="254"/>
      <c r="H21" s="254"/>
      <c r="I21" s="254"/>
      <c r="J21" s="254"/>
      <c r="K21" s="254"/>
      <c r="L21" s="254"/>
      <c r="M21" s="254">
        <v>99</v>
      </c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>
        <v>103</v>
      </c>
      <c r="Z21" s="254"/>
      <c r="AA21" s="254">
        <v>97</v>
      </c>
      <c r="AB21" s="254"/>
      <c r="AC21" s="254"/>
      <c r="AD21" s="254"/>
      <c r="AE21" s="255"/>
      <c r="AF21" s="255"/>
      <c r="AG21" s="256">
        <f>AVERAGE(B21:AF21)</f>
        <v>100.75</v>
      </c>
      <c r="AH21" s="126">
        <v>85</v>
      </c>
      <c r="AI21" s="50" t="s">
        <v>68</v>
      </c>
    </row>
    <row r="22" spans="1:35" s="5" customFormat="1" ht="25.5" customHeight="1" x14ac:dyDescent="0.15">
      <c r="A22" s="139" t="s">
        <v>59</v>
      </c>
      <c r="B22" s="158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60"/>
      <c r="AF22" s="160"/>
      <c r="AG22" s="161"/>
      <c r="AH22" s="140" t="s">
        <v>29</v>
      </c>
    </row>
    <row r="23" spans="1:35" s="5" customFormat="1" ht="25.5" customHeight="1" thickBot="1" x14ac:dyDescent="0.2">
      <c r="A23" s="7" t="s">
        <v>14</v>
      </c>
      <c r="B23" s="257"/>
      <c r="C23" s="258">
        <v>0.79166666666666663</v>
      </c>
      <c r="D23" s="258">
        <v>1.125</v>
      </c>
      <c r="E23" s="258">
        <v>1.1041666666666667</v>
      </c>
      <c r="F23" s="258">
        <v>1.0416666666666667</v>
      </c>
      <c r="G23" s="258">
        <v>1.0833333333333333</v>
      </c>
      <c r="H23" s="258">
        <v>1.0833333333333333</v>
      </c>
      <c r="I23" s="258">
        <v>1.0833333333333333</v>
      </c>
      <c r="J23" s="258">
        <v>1.0416666666666667</v>
      </c>
      <c r="K23" s="258">
        <v>1.0416666666666667</v>
      </c>
      <c r="L23" s="258">
        <v>0.95833333333333337</v>
      </c>
      <c r="M23" s="258">
        <v>1.0625</v>
      </c>
      <c r="N23" s="258">
        <v>1.0416666666666667</v>
      </c>
      <c r="O23" s="258">
        <v>0.95833333333333337</v>
      </c>
      <c r="P23" s="258">
        <v>1</v>
      </c>
      <c r="Q23" s="258">
        <v>1</v>
      </c>
      <c r="R23" s="258">
        <v>1</v>
      </c>
      <c r="S23" s="258">
        <v>0.95833333333333337</v>
      </c>
      <c r="T23" s="258">
        <v>1</v>
      </c>
      <c r="U23" s="258">
        <v>0.91666666666666663</v>
      </c>
      <c r="V23" s="258">
        <v>1.0416666666666667</v>
      </c>
      <c r="W23" s="258">
        <v>1</v>
      </c>
      <c r="X23" s="258">
        <v>0.91666666666666663</v>
      </c>
      <c r="Y23" s="258">
        <v>1</v>
      </c>
      <c r="Z23" s="258">
        <v>0.97916666666666663</v>
      </c>
      <c r="AA23" s="258">
        <v>1</v>
      </c>
      <c r="AB23" s="258">
        <v>1</v>
      </c>
      <c r="AC23" s="258">
        <v>1.0833333333333333</v>
      </c>
      <c r="AD23" s="258">
        <v>1.0416666666666667</v>
      </c>
      <c r="AE23" s="259">
        <v>1</v>
      </c>
      <c r="AF23" s="259">
        <v>1</v>
      </c>
      <c r="AG23" s="260">
        <f>AVERAGE(B23:AF23)</f>
        <v>1.0118055555555556</v>
      </c>
      <c r="AH23" s="152">
        <v>4.1666666666666664E-2</v>
      </c>
      <c r="AI23" s="50" t="s">
        <v>67</v>
      </c>
    </row>
    <row r="24" spans="1:35" s="5" customFormat="1" ht="25.5" customHeight="1" thickBot="1" x14ac:dyDescent="0.2">
      <c r="A24" s="15" t="s">
        <v>22</v>
      </c>
      <c r="B24" s="231"/>
      <c r="C24" s="231"/>
      <c r="D24" s="231"/>
      <c r="E24" s="231">
        <v>3.4722222222222224E-2</v>
      </c>
      <c r="F24" s="231">
        <v>0.25</v>
      </c>
      <c r="G24" s="231">
        <v>0.29166666666666669</v>
      </c>
      <c r="H24" s="231">
        <v>0.27083333333333331</v>
      </c>
      <c r="I24" s="231">
        <v>0.3125</v>
      </c>
      <c r="J24" s="231">
        <v>0.25</v>
      </c>
      <c r="K24" s="231"/>
      <c r="L24" s="231">
        <v>0.14583333333333334</v>
      </c>
      <c r="M24" s="231">
        <v>0.22916666666666666</v>
      </c>
      <c r="N24" s="231">
        <v>0.23611111111111113</v>
      </c>
      <c r="O24" s="231">
        <v>0.20833333333333334</v>
      </c>
      <c r="P24" s="231">
        <v>0.25</v>
      </c>
      <c r="Q24" s="231">
        <v>0.3125</v>
      </c>
      <c r="R24" s="231"/>
      <c r="S24" s="231"/>
      <c r="T24" s="231">
        <v>0.16666666666666666</v>
      </c>
      <c r="U24" s="231">
        <v>0.16666666666666666</v>
      </c>
      <c r="V24" s="231"/>
      <c r="W24" s="231"/>
      <c r="X24" s="231"/>
      <c r="Y24" s="231"/>
      <c r="Z24" s="231">
        <v>0.16666666666666666</v>
      </c>
      <c r="AA24" s="231">
        <v>0.22916666666666666</v>
      </c>
      <c r="AB24" s="231">
        <v>0.21875</v>
      </c>
      <c r="AC24" s="231">
        <v>6.25E-2</v>
      </c>
      <c r="AD24" s="231">
        <v>0.20833333333333334</v>
      </c>
      <c r="AE24" s="231"/>
      <c r="AF24" s="231"/>
      <c r="AG24" s="248">
        <f>AVERAGE(B24:AF24)</f>
        <v>0.21107456140350875</v>
      </c>
      <c r="AH24" s="147">
        <v>0.20833333333333334</v>
      </c>
      <c r="AI24" s="113" t="s">
        <v>120</v>
      </c>
    </row>
    <row r="25" spans="1:35" s="5" customFormat="1" ht="50.25" customHeight="1" x14ac:dyDescent="0.15">
      <c r="A25" s="141" t="s">
        <v>21</v>
      </c>
      <c r="B25" s="142"/>
      <c r="C25" s="143"/>
      <c r="D25" s="143"/>
      <c r="E25" s="144"/>
      <c r="F25" s="143"/>
      <c r="G25" s="144"/>
      <c r="H25" s="143"/>
      <c r="I25" s="143"/>
      <c r="J25" s="144"/>
      <c r="K25" s="143"/>
      <c r="L25" s="144"/>
      <c r="M25" s="143"/>
      <c r="N25" s="144"/>
      <c r="O25" s="143"/>
      <c r="P25" s="144"/>
      <c r="Q25" s="143"/>
      <c r="R25" s="143"/>
      <c r="S25" s="144"/>
      <c r="T25" s="143"/>
      <c r="U25" s="144"/>
      <c r="V25" s="143"/>
      <c r="W25" s="143"/>
      <c r="X25" s="144"/>
      <c r="Y25" s="143"/>
      <c r="Z25" s="144"/>
      <c r="AA25" s="143"/>
      <c r="AB25" s="144"/>
      <c r="AC25" s="143"/>
      <c r="AD25" s="144"/>
      <c r="AE25" s="145"/>
      <c r="AF25" s="145"/>
      <c r="AG25" s="146"/>
      <c r="AH25" s="146"/>
    </row>
    <row r="26" spans="1:35" s="2" customFormat="1" ht="26.25" customHeight="1" x14ac:dyDescent="0.1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54"/>
      <c r="AH26" s="1"/>
    </row>
  </sheetData>
  <mergeCells count="4">
    <mergeCell ref="A2:A3"/>
    <mergeCell ref="AG2:AG3"/>
    <mergeCell ref="AH2:AH3"/>
    <mergeCell ref="A20:A21"/>
  </mergeCells>
  <phoneticPr fontId="2"/>
  <pageMargins left="0.70866141732283472" right="0.31496062992125984" top="0.55118110236220474" bottom="0.35433070866141736" header="0.31496062992125984" footer="0.31496062992125984"/>
  <pageSetup paperSize="9" scale="56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3"/>
  <dimension ref="A1:AI26"/>
  <sheetViews>
    <sheetView zoomScale="85" zoomScaleNormal="85" workbookViewId="0">
      <selection activeCell="AG24" sqref="AG24"/>
    </sheetView>
  </sheetViews>
  <sheetFormatPr defaultColWidth="7.5" defaultRowHeight="26.25" customHeight="1" x14ac:dyDescent="0.15"/>
  <cols>
    <col min="1" max="1" width="9" customWidth="1"/>
    <col min="2" max="32" width="7.25" customWidth="1"/>
    <col min="33" max="33" width="7.25" style="155" customWidth="1"/>
    <col min="34" max="34" width="7.25" customWidth="1"/>
    <col min="35" max="35" width="28.125" customWidth="1"/>
  </cols>
  <sheetData>
    <row r="1" spans="1:35" s="2" customFormat="1" ht="26.25" customHeight="1" x14ac:dyDescent="0.2">
      <c r="A1" s="3" t="s">
        <v>91</v>
      </c>
      <c r="B1" s="1"/>
      <c r="C1" s="1"/>
      <c r="D1" s="1"/>
      <c r="E1" s="1"/>
      <c r="F1" s="55"/>
      <c r="G1" s="55"/>
      <c r="H1" s="56"/>
      <c r="I1" s="57"/>
      <c r="J1" s="57"/>
      <c r="K1" s="57"/>
      <c r="L1" s="57"/>
      <c r="M1" s="57"/>
      <c r="N1" s="57"/>
      <c r="O1" s="58"/>
      <c r="P1" s="57"/>
      <c r="Q1" s="57"/>
      <c r="R1" s="57"/>
      <c r="S1" s="57"/>
      <c r="T1" s="57"/>
      <c r="U1" s="57"/>
      <c r="V1" s="57"/>
      <c r="W1" s="57"/>
      <c r="X1" s="57"/>
      <c r="Y1" s="57"/>
      <c r="Z1" s="57" t="s">
        <v>74</v>
      </c>
      <c r="AA1" s="156">
        <v>25</v>
      </c>
      <c r="AB1" s="57" t="s">
        <v>75</v>
      </c>
      <c r="AC1" s="156">
        <v>6</v>
      </c>
      <c r="AD1" s="58" t="s">
        <v>72</v>
      </c>
      <c r="AE1" s="157">
        <f>AG1/AA1</f>
        <v>0.45708333333333329</v>
      </c>
      <c r="AF1" s="58" t="s">
        <v>73</v>
      </c>
      <c r="AG1" s="157">
        <f>AG16</f>
        <v>11.427083333333332</v>
      </c>
      <c r="AH1" s="57"/>
    </row>
    <row r="2" spans="1:35" s="4" customFormat="1" ht="20.25" customHeight="1" x14ac:dyDescent="0.15">
      <c r="A2" s="459">
        <v>2016</v>
      </c>
      <c r="B2" s="288" t="s">
        <v>123</v>
      </c>
      <c r="C2" s="288" t="s">
        <v>124</v>
      </c>
      <c r="D2" s="288" t="s">
        <v>125</v>
      </c>
      <c r="E2" s="288" t="s">
        <v>126</v>
      </c>
      <c r="F2" s="288" t="s">
        <v>127</v>
      </c>
      <c r="G2" s="288" t="s">
        <v>128</v>
      </c>
      <c r="H2" s="288" t="s">
        <v>129</v>
      </c>
      <c r="I2" s="288" t="s">
        <v>130</v>
      </c>
      <c r="J2" s="288" t="s">
        <v>131</v>
      </c>
      <c r="K2" s="288" t="s">
        <v>132</v>
      </c>
      <c r="L2" s="288" t="s">
        <v>133</v>
      </c>
      <c r="M2" s="288" t="s">
        <v>134</v>
      </c>
      <c r="N2" s="288" t="s">
        <v>135</v>
      </c>
      <c r="O2" s="288" t="s">
        <v>136</v>
      </c>
      <c r="P2" s="288" t="s">
        <v>137</v>
      </c>
      <c r="Q2" s="288" t="s">
        <v>138</v>
      </c>
      <c r="R2" s="288" t="s">
        <v>139</v>
      </c>
      <c r="S2" s="288" t="s">
        <v>140</v>
      </c>
      <c r="T2" s="288" t="s">
        <v>141</v>
      </c>
      <c r="U2" s="288" t="s">
        <v>142</v>
      </c>
      <c r="V2" s="288" t="s">
        <v>143</v>
      </c>
      <c r="W2" s="288" t="s">
        <v>144</v>
      </c>
      <c r="X2" s="288" t="s">
        <v>145</v>
      </c>
      <c r="Y2" s="288" t="s">
        <v>146</v>
      </c>
      <c r="Z2" s="288" t="s">
        <v>147</v>
      </c>
      <c r="AA2" s="288" t="s">
        <v>148</v>
      </c>
      <c r="AB2" s="288" t="s">
        <v>149</v>
      </c>
      <c r="AC2" s="288" t="s">
        <v>150</v>
      </c>
      <c r="AD2" s="288" t="s">
        <v>151</v>
      </c>
      <c r="AE2" s="288" t="s">
        <v>152</v>
      </c>
      <c r="AF2" s="288" t="s">
        <v>153</v>
      </c>
      <c r="AG2" s="426" t="s">
        <v>26</v>
      </c>
      <c r="AH2" s="457" t="s">
        <v>27</v>
      </c>
    </row>
    <row r="3" spans="1:35" s="4" customFormat="1" ht="12.75" customHeight="1" thickBot="1" x14ac:dyDescent="0.2">
      <c r="A3" s="460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90"/>
      <c r="AG3" s="427"/>
      <c r="AH3" s="458"/>
    </row>
    <row r="4" spans="1:35" s="5" customFormat="1" ht="25.5" customHeight="1" thickBot="1" x14ac:dyDescent="0.2">
      <c r="A4" s="15" t="s">
        <v>15</v>
      </c>
      <c r="B4" s="229">
        <v>0.20486111111111113</v>
      </c>
      <c r="C4" s="229">
        <v>0.29166666666666669</v>
      </c>
      <c r="D4" s="229">
        <v>0.20833333333333334</v>
      </c>
      <c r="E4" s="229">
        <v>0.20833333333333334</v>
      </c>
      <c r="F4" s="229">
        <v>0.29166666666666669</v>
      </c>
      <c r="G4" s="229">
        <v>0.25</v>
      </c>
      <c r="H4" s="229">
        <v>0.2638888888888889</v>
      </c>
      <c r="I4" s="229">
        <v>0.19791666666666666</v>
      </c>
      <c r="J4" s="229">
        <v>0.20833333333333334</v>
      </c>
      <c r="K4" s="229">
        <v>0.21875</v>
      </c>
      <c r="L4" s="229">
        <v>0.29166666666666669</v>
      </c>
      <c r="M4" s="229">
        <v>0.375</v>
      </c>
      <c r="N4" s="229">
        <v>0.20833333333333334</v>
      </c>
      <c r="O4" s="229">
        <v>0.16666666666666666</v>
      </c>
      <c r="P4" s="229">
        <v>0.20833333333333334</v>
      </c>
      <c r="Q4" s="229">
        <v>0.41666666666666669</v>
      </c>
      <c r="R4" s="229">
        <v>0.22916666666666666</v>
      </c>
      <c r="S4" s="229">
        <v>0.22916666666666666</v>
      </c>
      <c r="T4" s="229">
        <v>0.25</v>
      </c>
      <c r="U4" s="229">
        <v>0.27083333333333331</v>
      </c>
      <c r="V4" s="229">
        <v>0.27083333333333331</v>
      </c>
      <c r="W4" s="229">
        <v>0.25</v>
      </c>
      <c r="X4" s="229">
        <v>0.1875</v>
      </c>
      <c r="Y4" s="229">
        <v>0.39583333333333331</v>
      </c>
      <c r="Z4" s="229">
        <v>0.29166666666666669</v>
      </c>
      <c r="AA4" s="229">
        <v>0.35416666666666669</v>
      </c>
      <c r="AB4" s="229">
        <v>0.20138888888888887</v>
      </c>
      <c r="AC4" s="229">
        <v>0.24305555555555555</v>
      </c>
      <c r="AD4" s="229">
        <v>0.21527777777777779</v>
      </c>
      <c r="AE4" s="231">
        <v>0.27083333333333331</v>
      </c>
      <c r="AF4" s="231"/>
      <c r="AG4" s="232">
        <f>AVERAGE(B4:AF4)</f>
        <v>0.25567129629629631</v>
      </c>
      <c r="AH4" s="147">
        <v>0.25</v>
      </c>
      <c r="AI4" s="50" t="s">
        <v>60</v>
      </c>
    </row>
    <row r="5" spans="1:35" s="5" customFormat="1" ht="25.5" customHeight="1" x14ac:dyDescent="0.15">
      <c r="A5" s="291" t="s">
        <v>7</v>
      </c>
      <c r="B5" s="233">
        <v>0.30208333333333331</v>
      </c>
      <c r="C5" s="234">
        <v>0.29166666666666669</v>
      </c>
      <c r="D5" s="234">
        <v>0.29166666666666669</v>
      </c>
      <c r="E5" s="234">
        <v>0.29166666666666669</v>
      </c>
      <c r="F5" s="234">
        <v>0.33333333333333331</v>
      </c>
      <c r="G5" s="234">
        <v>0.29166666666666669</v>
      </c>
      <c r="H5" s="234">
        <v>0.34722222222222227</v>
      </c>
      <c r="I5" s="234">
        <v>0.28125</v>
      </c>
      <c r="J5" s="234">
        <v>0.29166666666666669</v>
      </c>
      <c r="K5" s="234">
        <v>0.30208333333333331</v>
      </c>
      <c r="L5" s="234">
        <v>0.29166666666666669</v>
      </c>
      <c r="M5" s="234">
        <v>0.375</v>
      </c>
      <c r="N5" s="234">
        <v>0.3125</v>
      </c>
      <c r="O5" s="234">
        <v>0.25</v>
      </c>
      <c r="P5" s="234">
        <v>0.25</v>
      </c>
      <c r="Q5" s="234">
        <v>0.29166666666666669</v>
      </c>
      <c r="R5" s="234">
        <v>0.3125</v>
      </c>
      <c r="S5" s="234">
        <v>0.3125</v>
      </c>
      <c r="T5" s="234">
        <v>0.33333333333333331</v>
      </c>
      <c r="U5" s="234">
        <v>0.3125</v>
      </c>
      <c r="V5" s="234">
        <v>0.3125</v>
      </c>
      <c r="W5" s="234">
        <v>0.33333333333333331</v>
      </c>
      <c r="X5" s="234">
        <v>0.33333333333333331</v>
      </c>
      <c r="Y5" s="234">
        <v>0.3125</v>
      </c>
      <c r="Z5" s="234">
        <v>0.3125</v>
      </c>
      <c r="AA5" s="234">
        <v>0.375</v>
      </c>
      <c r="AB5" s="234">
        <v>0.28472222222222221</v>
      </c>
      <c r="AC5" s="234">
        <v>0.3125</v>
      </c>
      <c r="AD5" s="234">
        <v>0.2986111111111111</v>
      </c>
      <c r="AE5" s="235">
        <v>0.3125</v>
      </c>
      <c r="AF5" s="235"/>
      <c r="AG5" s="236">
        <f>AVERAGE(B5:AF5)</f>
        <v>0.30844907407407407</v>
      </c>
      <c r="AH5" s="148">
        <v>0.29166666666666669</v>
      </c>
      <c r="AI5" s="50" t="s">
        <v>61</v>
      </c>
    </row>
    <row r="6" spans="1:35" s="5" customFormat="1" ht="25.5" customHeight="1" thickBot="1" x14ac:dyDescent="0.2">
      <c r="A6" s="292" t="s">
        <v>9</v>
      </c>
      <c r="B6" s="237">
        <v>1</v>
      </c>
      <c r="C6" s="238">
        <v>1</v>
      </c>
      <c r="D6" s="238">
        <v>1</v>
      </c>
      <c r="E6" s="238">
        <v>1</v>
      </c>
      <c r="F6" s="238">
        <v>1</v>
      </c>
      <c r="G6" s="238">
        <v>1</v>
      </c>
      <c r="H6" s="238">
        <v>1</v>
      </c>
      <c r="I6" s="238">
        <v>1</v>
      </c>
      <c r="J6" s="238">
        <v>1</v>
      </c>
      <c r="K6" s="238">
        <v>1</v>
      </c>
      <c r="L6" s="238">
        <v>1</v>
      </c>
      <c r="M6" s="238">
        <v>1</v>
      </c>
      <c r="N6" s="238">
        <v>1</v>
      </c>
      <c r="O6" s="238">
        <v>1</v>
      </c>
      <c r="P6" s="238">
        <v>1</v>
      </c>
      <c r="Q6" s="238">
        <v>1</v>
      </c>
      <c r="R6" s="238">
        <v>1</v>
      </c>
      <c r="S6" s="238">
        <v>1</v>
      </c>
      <c r="T6" s="238">
        <v>1</v>
      </c>
      <c r="U6" s="238">
        <v>1</v>
      </c>
      <c r="V6" s="238">
        <v>1</v>
      </c>
      <c r="W6" s="238">
        <v>1</v>
      </c>
      <c r="X6" s="238">
        <v>1</v>
      </c>
      <c r="Y6" s="238">
        <v>1</v>
      </c>
      <c r="Z6" s="238">
        <v>1</v>
      </c>
      <c r="AA6" s="238"/>
      <c r="AB6" s="238"/>
      <c r="AC6" s="238">
        <v>1</v>
      </c>
      <c r="AD6" s="238">
        <v>1</v>
      </c>
      <c r="AE6" s="238">
        <v>1</v>
      </c>
      <c r="AF6" s="238"/>
      <c r="AG6" s="240">
        <f>SUM(B6:AF6)</f>
        <v>28</v>
      </c>
      <c r="AH6" s="119" t="s">
        <v>76</v>
      </c>
      <c r="AI6" s="50" t="s">
        <v>62</v>
      </c>
    </row>
    <row r="7" spans="1:35" s="5" customFormat="1" ht="25.5" customHeight="1" x14ac:dyDescent="0.15">
      <c r="A7" s="10" t="s">
        <v>8</v>
      </c>
      <c r="B7" s="241">
        <v>0.33333333333333331</v>
      </c>
      <c r="C7" s="242">
        <v>0.33333333333333331</v>
      </c>
      <c r="D7" s="242">
        <v>0.33333333333333331</v>
      </c>
      <c r="E7" s="242"/>
      <c r="F7" s="242"/>
      <c r="G7" s="242">
        <v>0.33333333333333331</v>
      </c>
      <c r="H7" s="242"/>
      <c r="I7" s="242">
        <v>0.33333333333333331</v>
      </c>
      <c r="J7" s="242">
        <v>0.34027777777777773</v>
      </c>
      <c r="K7" s="242">
        <v>0.33333333333333331</v>
      </c>
      <c r="L7" s="242"/>
      <c r="M7" s="242"/>
      <c r="N7" s="242">
        <v>0.35416666666666669</v>
      </c>
      <c r="O7" s="242"/>
      <c r="P7" s="242"/>
      <c r="Q7" s="242">
        <v>0.33333333333333331</v>
      </c>
      <c r="R7" s="242">
        <v>0.34027777777777773</v>
      </c>
      <c r="S7" s="242">
        <v>0.35416666666666669</v>
      </c>
      <c r="T7" s="242"/>
      <c r="U7" s="242">
        <v>0.3611111111111111</v>
      </c>
      <c r="V7" s="242">
        <v>0.3611111111111111</v>
      </c>
      <c r="W7" s="242">
        <v>0.35416666666666669</v>
      </c>
      <c r="X7" s="242">
        <v>0.3611111111111111</v>
      </c>
      <c r="Y7" s="242">
        <v>0.3611111111111111</v>
      </c>
      <c r="Z7" s="242">
        <v>0.3611111111111111</v>
      </c>
      <c r="AA7" s="242"/>
      <c r="AB7" s="242">
        <v>0.34027777777777773</v>
      </c>
      <c r="AC7" s="242">
        <v>0.35416666666666669</v>
      </c>
      <c r="AD7" s="242">
        <v>0.34375</v>
      </c>
      <c r="AE7" s="244">
        <v>0.34027777777777773</v>
      </c>
      <c r="AF7" s="244"/>
      <c r="AG7" s="245">
        <f>AVERAGE(B7:AF7)</f>
        <v>0.34573412698412692</v>
      </c>
      <c r="AH7" s="149">
        <v>0.33333333333333331</v>
      </c>
      <c r="AI7" s="113" t="s">
        <v>118</v>
      </c>
    </row>
    <row r="8" spans="1:35" s="5" customFormat="1" ht="25.5" customHeight="1" x14ac:dyDescent="0.15">
      <c r="A8" s="114" t="s">
        <v>10</v>
      </c>
      <c r="B8" s="115"/>
      <c r="C8" s="116"/>
      <c r="D8" s="116"/>
      <c r="E8" s="117"/>
      <c r="F8" s="116"/>
      <c r="G8" s="117"/>
      <c r="H8" s="116"/>
      <c r="I8" s="116"/>
      <c r="J8" s="117"/>
      <c r="K8" s="116"/>
      <c r="L8" s="117"/>
      <c r="M8" s="116"/>
      <c r="N8" s="117"/>
      <c r="O8" s="116"/>
      <c r="P8" s="117"/>
      <c r="Q8" s="116"/>
      <c r="R8" s="116"/>
      <c r="S8" s="117"/>
      <c r="T8" s="116"/>
      <c r="U8" s="117"/>
      <c r="V8" s="116"/>
      <c r="W8" s="116"/>
      <c r="X8" s="117"/>
      <c r="Y8" s="116"/>
      <c r="Z8" s="117"/>
      <c r="AA8" s="116"/>
      <c r="AB8" s="117"/>
      <c r="AC8" s="116"/>
      <c r="AD8" s="117"/>
      <c r="AE8" s="118"/>
      <c r="AF8" s="118"/>
      <c r="AG8" s="119"/>
      <c r="AH8" s="119"/>
    </row>
    <row r="9" spans="1:35" s="5" customFormat="1" ht="14.25" customHeight="1" x14ac:dyDescent="0.15">
      <c r="A9" s="120" t="s">
        <v>16</v>
      </c>
      <c r="B9" s="121"/>
      <c r="C9" s="122"/>
      <c r="D9" s="122"/>
      <c r="E9" s="123"/>
      <c r="F9" s="122"/>
      <c r="G9" s="123"/>
      <c r="H9" s="122"/>
      <c r="I9" s="122"/>
      <c r="J9" s="123"/>
      <c r="K9" s="122"/>
      <c r="L9" s="123"/>
      <c r="M9" s="122"/>
      <c r="N9" s="123"/>
      <c r="O9" s="122"/>
      <c r="P9" s="123"/>
      <c r="Q9" s="122"/>
      <c r="R9" s="122"/>
      <c r="S9" s="123"/>
      <c r="T9" s="122"/>
      <c r="U9" s="123"/>
      <c r="V9" s="122"/>
      <c r="W9" s="122"/>
      <c r="X9" s="123"/>
      <c r="Y9" s="122"/>
      <c r="Z9" s="123"/>
      <c r="AA9" s="122"/>
      <c r="AB9" s="123"/>
      <c r="AC9" s="122"/>
      <c r="AD9" s="123"/>
      <c r="AE9" s="124"/>
      <c r="AF9" s="124"/>
      <c r="AG9" s="126"/>
      <c r="AH9" s="125" t="s">
        <v>30</v>
      </c>
    </row>
    <row r="10" spans="1:35" s="5" customFormat="1" ht="25.5" customHeight="1" x14ac:dyDescent="0.15">
      <c r="A10" s="114" t="s">
        <v>18</v>
      </c>
      <c r="B10" s="115"/>
      <c r="C10" s="116"/>
      <c r="D10" s="116"/>
      <c r="E10" s="117"/>
      <c r="F10" s="116"/>
      <c r="G10" s="117"/>
      <c r="H10" s="116"/>
      <c r="I10" s="116"/>
      <c r="J10" s="117"/>
      <c r="K10" s="116"/>
      <c r="L10" s="117"/>
      <c r="M10" s="116"/>
      <c r="N10" s="117"/>
      <c r="O10" s="116"/>
      <c r="P10" s="117"/>
      <c r="Q10" s="116"/>
      <c r="R10" s="116"/>
      <c r="S10" s="117"/>
      <c r="T10" s="116"/>
      <c r="U10" s="117"/>
      <c r="V10" s="116"/>
      <c r="W10" s="116"/>
      <c r="X10" s="117"/>
      <c r="Y10" s="116"/>
      <c r="Z10" s="117"/>
      <c r="AA10" s="116"/>
      <c r="AB10" s="117"/>
      <c r="AC10" s="116"/>
      <c r="AD10" s="117"/>
      <c r="AE10" s="118"/>
      <c r="AF10" s="118"/>
      <c r="AG10" s="119"/>
      <c r="AH10" s="119"/>
    </row>
    <row r="11" spans="1:35" s="5" customFormat="1" ht="14.25" customHeight="1" x14ac:dyDescent="0.15">
      <c r="A11" s="120" t="s">
        <v>16</v>
      </c>
      <c r="B11" s="121"/>
      <c r="C11" s="122"/>
      <c r="D11" s="122"/>
      <c r="E11" s="123"/>
      <c r="F11" s="122"/>
      <c r="G11" s="123"/>
      <c r="H11" s="122"/>
      <c r="I11" s="122"/>
      <c r="J11" s="123"/>
      <c r="K11" s="122"/>
      <c r="L11" s="123"/>
      <c r="M11" s="122"/>
      <c r="N11" s="123"/>
      <c r="O11" s="122"/>
      <c r="P11" s="123"/>
      <c r="Q11" s="122"/>
      <c r="R11" s="122"/>
      <c r="S11" s="123"/>
      <c r="T11" s="122"/>
      <c r="U11" s="123"/>
      <c r="V11" s="122"/>
      <c r="W11" s="122"/>
      <c r="X11" s="123"/>
      <c r="Y11" s="122"/>
      <c r="Z11" s="123"/>
      <c r="AA11" s="122"/>
      <c r="AB11" s="123"/>
      <c r="AC11" s="122"/>
      <c r="AD11" s="123"/>
      <c r="AE11" s="124"/>
      <c r="AF11" s="124"/>
      <c r="AG11" s="126"/>
      <c r="AH11" s="126"/>
    </row>
    <row r="12" spans="1:35" s="5" customFormat="1" ht="25.5" customHeight="1" x14ac:dyDescent="0.15">
      <c r="A12" s="114" t="s">
        <v>23</v>
      </c>
      <c r="B12" s="115"/>
      <c r="C12" s="116"/>
      <c r="D12" s="116"/>
      <c r="E12" s="117"/>
      <c r="F12" s="116"/>
      <c r="G12" s="117"/>
      <c r="H12" s="116"/>
      <c r="I12" s="116"/>
      <c r="J12" s="117"/>
      <c r="K12" s="116"/>
      <c r="L12" s="117"/>
      <c r="M12" s="116"/>
      <c r="N12" s="117"/>
      <c r="O12" s="116"/>
      <c r="P12" s="117"/>
      <c r="Q12" s="116"/>
      <c r="R12" s="116"/>
      <c r="S12" s="117"/>
      <c r="T12" s="116"/>
      <c r="U12" s="117"/>
      <c r="V12" s="116"/>
      <c r="W12" s="116"/>
      <c r="X12" s="117"/>
      <c r="Y12" s="116"/>
      <c r="Z12" s="117"/>
      <c r="AA12" s="116"/>
      <c r="AB12" s="117"/>
      <c r="AC12" s="116"/>
      <c r="AD12" s="117"/>
      <c r="AE12" s="118"/>
      <c r="AF12" s="118"/>
      <c r="AG12" s="119"/>
      <c r="AH12" s="119"/>
    </row>
    <row r="13" spans="1:35" s="5" customFormat="1" ht="15" customHeight="1" x14ac:dyDescent="0.15">
      <c r="A13" s="127" t="s">
        <v>25</v>
      </c>
      <c r="B13" s="128" t="s">
        <v>24</v>
      </c>
      <c r="C13" s="129" t="s">
        <v>24</v>
      </c>
      <c r="D13" s="129" t="s">
        <v>24</v>
      </c>
      <c r="E13" s="129" t="s">
        <v>24</v>
      </c>
      <c r="F13" s="129" t="s">
        <v>24</v>
      </c>
      <c r="G13" s="129" t="s">
        <v>24</v>
      </c>
      <c r="H13" s="129" t="s">
        <v>24</v>
      </c>
      <c r="I13" s="129" t="s">
        <v>24</v>
      </c>
      <c r="J13" s="129" t="s">
        <v>24</v>
      </c>
      <c r="K13" s="129" t="s">
        <v>24</v>
      </c>
      <c r="L13" s="129" t="s">
        <v>24</v>
      </c>
      <c r="M13" s="129" t="s">
        <v>24</v>
      </c>
      <c r="N13" s="129" t="s">
        <v>24</v>
      </c>
      <c r="O13" s="129" t="s">
        <v>24</v>
      </c>
      <c r="P13" s="129" t="s">
        <v>24</v>
      </c>
      <c r="Q13" s="129" t="s">
        <v>24</v>
      </c>
      <c r="R13" s="129" t="s">
        <v>24</v>
      </c>
      <c r="S13" s="129" t="s">
        <v>24</v>
      </c>
      <c r="T13" s="129" t="s">
        <v>24</v>
      </c>
      <c r="U13" s="129" t="s">
        <v>24</v>
      </c>
      <c r="V13" s="129" t="s">
        <v>24</v>
      </c>
      <c r="W13" s="129" t="s">
        <v>24</v>
      </c>
      <c r="X13" s="129" t="s">
        <v>24</v>
      </c>
      <c r="Y13" s="129" t="s">
        <v>24</v>
      </c>
      <c r="Z13" s="129" t="s">
        <v>24</v>
      </c>
      <c r="AA13" s="129" t="s">
        <v>24</v>
      </c>
      <c r="AB13" s="129" t="s">
        <v>24</v>
      </c>
      <c r="AC13" s="129" t="s">
        <v>24</v>
      </c>
      <c r="AD13" s="129" t="s">
        <v>24</v>
      </c>
      <c r="AE13" s="153"/>
      <c r="AF13" s="153"/>
      <c r="AG13" s="130"/>
      <c r="AH13" s="131"/>
    </row>
    <row r="14" spans="1:35" s="5" customFormat="1" ht="14.25" customHeight="1" x14ac:dyDescent="0.15">
      <c r="A14" s="120" t="s">
        <v>16</v>
      </c>
      <c r="B14" s="121"/>
      <c r="C14" s="122"/>
      <c r="D14" s="122"/>
      <c r="E14" s="123"/>
      <c r="F14" s="122"/>
      <c r="G14" s="123"/>
      <c r="H14" s="122"/>
      <c r="I14" s="122"/>
      <c r="J14" s="123"/>
      <c r="K14" s="122"/>
      <c r="L14" s="123"/>
      <c r="M14" s="122"/>
      <c r="N14" s="123"/>
      <c r="O14" s="122"/>
      <c r="P14" s="123"/>
      <c r="Q14" s="122"/>
      <c r="R14" s="122"/>
      <c r="S14" s="123"/>
      <c r="T14" s="122"/>
      <c r="U14" s="123"/>
      <c r="V14" s="122"/>
      <c r="W14" s="122"/>
      <c r="X14" s="123"/>
      <c r="Y14" s="122"/>
      <c r="Z14" s="123"/>
      <c r="AA14" s="122"/>
      <c r="AB14" s="123"/>
      <c r="AC14" s="122"/>
      <c r="AD14" s="123"/>
      <c r="AE14" s="124"/>
      <c r="AF14" s="124"/>
      <c r="AG14" s="126"/>
      <c r="AH14" s="126"/>
    </row>
    <row r="15" spans="1:35" s="5" customFormat="1" ht="25.5" customHeight="1" thickBot="1" x14ac:dyDescent="0.2">
      <c r="A15" s="11" t="s">
        <v>11</v>
      </c>
      <c r="B15" s="246">
        <v>0.79166666666666663</v>
      </c>
      <c r="C15" s="246">
        <v>1.0104166666666667</v>
      </c>
      <c r="D15" s="246">
        <v>0.72916666666666663</v>
      </c>
      <c r="E15" s="246"/>
      <c r="F15" s="246"/>
      <c r="G15" s="246">
        <v>0.78125</v>
      </c>
      <c r="H15" s="246">
        <v>0.82291666666666663</v>
      </c>
      <c r="I15" s="246">
        <v>0.83333333333333337</v>
      </c>
      <c r="J15" s="246">
        <v>0.83333333333333337</v>
      </c>
      <c r="K15" s="246">
        <v>0.79166666666666663</v>
      </c>
      <c r="L15" s="246"/>
      <c r="M15" s="246"/>
      <c r="N15" s="246">
        <v>0.84027777777777779</v>
      </c>
      <c r="O15" s="246"/>
      <c r="P15" s="246"/>
      <c r="Q15" s="246">
        <v>0.875</v>
      </c>
      <c r="R15" s="246">
        <v>0.89583333333333337</v>
      </c>
      <c r="S15" s="246">
        <v>0.85416666666666663</v>
      </c>
      <c r="T15" s="246"/>
      <c r="U15" s="246">
        <v>0.89583333333333337</v>
      </c>
      <c r="V15" s="246">
        <v>1.0520833333333333</v>
      </c>
      <c r="W15" s="246">
        <v>1.0972222222222221</v>
      </c>
      <c r="X15" s="246">
        <v>0.8125</v>
      </c>
      <c r="Y15" s="246">
        <v>0.83333333333333337</v>
      </c>
      <c r="Z15" s="246"/>
      <c r="AA15" s="246"/>
      <c r="AB15" s="246">
        <v>1.0416666666666667</v>
      </c>
      <c r="AC15" s="246">
        <v>1.0208333333333333</v>
      </c>
      <c r="AD15" s="246">
        <v>0.84027777777777779</v>
      </c>
      <c r="AE15" s="246">
        <v>0.84027777777777779</v>
      </c>
      <c r="AF15" s="246"/>
      <c r="AG15" s="246">
        <f>AVERAGE(B15:AF15)</f>
        <v>0.88062169312169325</v>
      </c>
      <c r="AH15" s="150">
        <v>0.83333333333333337</v>
      </c>
      <c r="AI15" s="113" t="s">
        <v>119</v>
      </c>
    </row>
    <row r="16" spans="1:35" s="5" customFormat="1" ht="25.5" customHeight="1" thickBot="1" x14ac:dyDescent="0.2">
      <c r="A16" s="13" t="s">
        <v>20</v>
      </c>
      <c r="B16" s="247">
        <v>0.41666666666666669</v>
      </c>
      <c r="C16" s="229">
        <v>0.61458333333333337</v>
      </c>
      <c r="D16" s="229">
        <v>0.35416666666666669</v>
      </c>
      <c r="E16" s="229">
        <v>0.18055555555555555</v>
      </c>
      <c r="F16" s="229"/>
      <c r="G16" s="229">
        <v>0.40625</v>
      </c>
      <c r="H16" s="229">
        <v>0.28125</v>
      </c>
      <c r="I16" s="229">
        <v>0.45833333333333331</v>
      </c>
      <c r="J16" s="229">
        <v>0.4513888888888889</v>
      </c>
      <c r="K16" s="229">
        <v>0.41666666666666669</v>
      </c>
      <c r="L16" s="229"/>
      <c r="M16" s="229">
        <v>0.33333333333333331</v>
      </c>
      <c r="N16" s="229">
        <v>0.44444444444444442</v>
      </c>
      <c r="O16" s="229">
        <v>0.33333333333333331</v>
      </c>
      <c r="P16" s="229">
        <v>0.33333333333333331</v>
      </c>
      <c r="Q16" s="229">
        <v>0.5</v>
      </c>
      <c r="R16" s="229">
        <v>0.51388888888888895</v>
      </c>
      <c r="S16" s="229">
        <v>0.45833333333333331</v>
      </c>
      <c r="T16" s="229"/>
      <c r="U16" s="229">
        <v>0.49305555555555558</v>
      </c>
      <c r="V16" s="229">
        <v>0.54513888888888895</v>
      </c>
      <c r="W16" s="229">
        <v>0.59722222222222221</v>
      </c>
      <c r="X16" s="229">
        <v>0.40972222222222227</v>
      </c>
      <c r="Y16" s="229">
        <v>0.43055555555555558</v>
      </c>
      <c r="Z16" s="229">
        <v>0.1388888888888889</v>
      </c>
      <c r="AA16" s="229">
        <v>0.2638888888888889</v>
      </c>
      <c r="AB16" s="229">
        <v>0.59722222222222221</v>
      </c>
      <c r="AC16" s="229">
        <v>0.54166666666666663</v>
      </c>
      <c r="AD16" s="229">
        <v>0.4548611111111111</v>
      </c>
      <c r="AE16" s="229">
        <v>0.45833333333333331</v>
      </c>
      <c r="AF16" s="229"/>
      <c r="AG16" s="248">
        <f>SUM(B16:AF16)</f>
        <v>11.427083333333332</v>
      </c>
      <c r="AH16" s="151">
        <v>0.41666666666666669</v>
      </c>
      <c r="AI16" s="113" t="s">
        <v>154</v>
      </c>
    </row>
    <row r="17" spans="1:35" s="5" customFormat="1" ht="25.5" customHeight="1" x14ac:dyDescent="0.15">
      <c r="A17" s="132" t="s">
        <v>19</v>
      </c>
      <c r="B17" s="133"/>
      <c r="C17" s="134"/>
      <c r="D17" s="134"/>
      <c r="E17" s="135"/>
      <c r="F17" s="134"/>
      <c r="G17" s="135"/>
      <c r="H17" s="134"/>
      <c r="I17" s="134"/>
      <c r="J17" s="135"/>
      <c r="K17" s="134"/>
      <c r="L17" s="135"/>
      <c r="M17" s="134"/>
      <c r="N17" s="135"/>
      <c r="O17" s="134"/>
      <c r="P17" s="135"/>
      <c r="Q17" s="134"/>
      <c r="R17" s="134"/>
      <c r="S17" s="135"/>
      <c r="T17" s="134"/>
      <c r="U17" s="135"/>
      <c r="V17" s="134"/>
      <c r="W17" s="134"/>
      <c r="X17" s="135"/>
      <c r="Y17" s="134"/>
      <c r="Z17" s="135"/>
      <c r="AA17" s="134"/>
      <c r="AB17" s="135"/>
      <c r="AC17" s="134"/>
      <c r="AD17" s="135"/>
      <c r="AE17" s="136"/>
      <c r="AF17" s="136"/>
      <c r="AG17" s="137"/>
      <c r="AH17" s="137"/>
    </row>
    <row r="18" spans="1:35" s="5" customFormat="1" ht="25.5" customHeight="1" x14ac:dyDescent="0.15">
      <c r="A18" s="213" t="s">
        <v>13</v>
      </c>
      <c r="B18" s="249">
        <v>1</v>
      </c>
      <c r="C18" s="250"/>
      <c r="D18" s="250">
        <v>1</v>
      </c>
      <c r="E18" s="250"/>
      <c r="F18" s="250">
        <v>1</v>
      </c>
      <c r="G18" s="250">
        <v>1</v>
      </c>
      <c r="H18" s="250"/>
      <c r="I18" s="250"/>
      <c r="J18" s="250">
        <v>1</v>
      </c>
      <c r="K18" s="250"/>
      <c r="L18" s="250">
        <v>1</v>
      </c>
      <c r="M18" s="250"/>
      <c r="N18" s="250">
        <v>1</v>
      </c>
      <c r="O18" s="250">
        <v>1</v>
      </c>
      <c r="P18" s="250"/>
      <c r="Q18" s="250"/>
      <c r="R18" s="250"/>
      <c r="S18" s="250"/>
      <c r="T18" s="250">
        <v>1</v>
      </c>
      <c r="U18" s="250">
        <v>1</v>
      </c>
      <c r="V18" s="250"/>
      <c r="W18" s="250">
        <v>1</v>
      </c>
      <c r="X18" s="250"/>
      <c r="Y18" s="250">
        <v>1</v>
      </c>
      <c r="Z18" s="250"/>
      <c r="AA18" s="250"/>
      <c r="AB18" s="250">
        <v>1</v>
      </c>
      <c r="AC18" s="250">
        <v>1</v>
      </c>
      <c r="AD18" s="250"/>
      <c r="AE18" s="250"/>
      <c r="AF18" s="250"/>
      <c r="AG18" s="252">
        <f>SUM(B18:AF18)</f>
        <v>14</v>
      </c>
      <c r="AH18" s="138" t="s">
        <v>28</v>
      </c>
    </row>
    <row r="19" spans="1:35" s="5" customFormat="1" ht="25.5" customHeight="1" x14ac:dyDescent="0.15">
      <c r="A19" s="7" t="s">
        <v>12</v>
      </c>
      <c r="B19" s="262">
        <v>89.4</v>
      </c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>
        <v>88.6</v>
      </c>
      <c r="Q19" s="263">
        <v>88.6</v>
      </c>
      <c r="R19" s="263">
        <v>89.9</v>
      </c>
      <c r="S19" s="263"/>
      <c r="T19" s="263"/>
      <c r="U19" s="263">
        <v>89.7</v>
      </c>
      <c r="V19" s="263"/>
      <c r="W19" s="263"/>
      <c r="X19" s="263"/>
      <c r="Y19" s="263"/>
      <c r="Z19" s="263">
        <v>90.6</v>
      </c>
      <c r="AA19" s="263">
        <v>89.7</v>
      </c>
      <c r="AB19" s="263"/>
      <c r="AC19" s="263"/>
      <c r="AD19" s="263">
        <v>89.9</v>
      </c>
      <c r="AE19" s="264">
        <v>90</v>
      </c>
      <c r="AF19" s="264"/>
      <c r="AG19" s="265">
        <f>AVERAGE(B19:AF19)</f>
        <v>89.6</v>
      </c>
      <c r="AH19" s="140" t="s">
        <v>58</v>
      </c>
      <c r="AI19" s="50" t="s">
        <v>66</v>
      </c>
    </row>
    <row r="20" spans="1:35" s="5" customFormat="1" ht="14.25" customHeight="1" x14ac:dyDescent="0.15">
      <c r="A20" s="428" t="s">
        <v>17</v>
      </c>
      <c r="B20" s="237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>
        <v>146</v>
      </c>
      <c r="Q20" s="238"/>
      <c r="R20" s="238"/>
      <c r="S20" s="238"/>
      <c r="T20" s="238"/>
      <c r="U20" s="238"/>
      <c r="V20" s="238">
        <v>146</v>
      </c>
      <c r="W20" s="238"/>
      <c r="X20" s="238">
        <v>159</v>
      </c>
      <c r="Y20" s="238"/>
      <c r="Z20" s="238">
        <v>158</v>
      </c>
      <c r="AA20" s="238"/>
      <c r="AB20" s="238"/>
      <c r="AC20" s="238"/>
      <c r="AD20" s="238"/>
      <c r="AE20" s="239">
        <v>164</v>
      </c>
      <c r="AF20" s="239"/>
      <c r="AG20" s="266">
        <f>AVERAGE(B20:AF20)</f>
        <v>154.6</v>
      </c>
      <c r="AH20" s="119">
        <v>135</v>
      </c>
      <c r="AI20" s="50" t="s">
        <v>69</v>
      </c>
    </row>
    <row r="21" spans="1:35" s="5" customFormat="1" ht="14.25" customHeight="1" x14ac:dyDescent="0.15">
      <c r="A21" s="429"/>
      <c r="B21" s="253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>
        <v>106</v>
      </c>
      <c r="Q21" s="254"/>
      <c r="R21" s="254"/>
      <c r="S21" s="254"/>
      <c r="T21" s="254"/>
      <c r="U21" s="254"/>
      <c r="V21" s="254">
        <v>111</v>
      </c>
      <c r="W21" s="254"/>
      <c r="X21" s="254">
        <v>102</v>
      </c>
      <c r="Y21" s="254"/>
      <c r="Z21" s="254">
        <v>110</v>
      </c>
      <c r="AA21" s="254"/>
      <c r="AB21" s="254"/>
      <c r="AC21" s="254"/>
      <c r="AD21" s="254"/>
      <c r="AE21" s="255">
        <v>93</v>
      </c>
      <c r="AF21" s="255"/>
      <c r="AG21" s="256">
        <f>AVERAGE(B21:AF21)</f>
        <v>104.4</v>
      </c>
      <c r="AH21" s="126">
        <v>85</v>
      </c>
      <c r="AI21" s="50" t="s">
        <v>68</v>
      </c>
    </row>
    <row r="22" spans="1:35" s="5" customFormat="1" ht="25.5" customHeight="1" x14ac:dyDescent="0.15">
      <c r="A22" s="139" t="s">
        <v>59</v>
      </c>
      <c r="B22" s="158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60"/>
      <c r="AF22" s="160"/>
      <c r="AG22" s="161"/>
      <c r="AH22" s="140" t="s">
        <v>29</v>
      </c>
    </row>
    <row r="23" spans="1:35" s="5" customFormat="1" ht="25.5" customHeight="1" thickBot="1" x14ac:dyDescent="0.2">
      <c r="A23" s="7" t="s">
        <v>14</v>
      </c>
      <c r="B23" s="257">
        <v>1</v>
      </c>
      <c r="C23" s="258">
        <v>1.0833333333333333</v>
      </c>
      <c r="D23" s="258">
        <v>1.0833333333333333</v>
      </c>
      <c r="E23" s="258">
        <v>1.0416666666666667</v>
      </c>
      <c r="F23" s="258">
        <v>1.0416666666666667</v>
      </c>
      <c r="G23" s="258">
        <v>1.0833333333333333</v>
      </c>
      <c r="H23" s="258">
        <v>1.0833333333333333</v>
      </c>
      <c r="I23" s="258">
        <v>1.0833333333333333</v>
      </c>
      <c r="J23" s="258">
        <v>1.0833333333333333</v>
      </c>
      <c r="K23" s="258">
        <v>1</v>
      </c>
      <c r="L23" s="258">
        <v>1</v>
      </c>
      <c r="M23" s="258">
        <v>1.1041666666666667</v>
      </c>
      <c r="N23" s="258">
        <v>1.0833333333333333</v>
      </c>
      <c r="O23" s="258">
        <v>1.0416666666666667</v>
      </c>
      <c r="P23" s="258">
        <v>0.875</v>
      </c>
      <c r="Q23" s="258">
        <v>1.0833333333333333</v>
      </c>
      <c r="R23" s="258">
        <v>1.0833333333333333</v>
      </c>
      <c r="S23" s="258">
        <v>1.0833333333333333</v>
      </c>
      <c r="T23" s="258">
        <v>1.0416666666666667</v>
      </c>
      <c r="U23" s="258">
        <v>1.0416666666666667</v>
      </c>
      <c r="V23" s="258">
        <v>1.0833333333333333</v>
      </c>
      <c r="W23" s="258">
        <v>1.1458333333333333</v>
      </c>
      <c r="X23" s="258">
        <v>0.91666666666666663</v>
      </c>
      <c r="Y23" s="258">
        <v>1.0208333333333333</v>
      </c>
      <c r="Z23" s="258">
        <v>1.0208333333333333</v>
      </c>
      <c r="AA23" s="258">
        <v>1.0833333333333333</v>
      </c>
      <c r="AB23" s="258">
        <v>1.0694444444444444</v>
      </c>
      <c r="AC23" s="258">
        <v>1.0833333333333333</v>
      </c>
      <c r="AD23" s="258">
        <v>1.0416666666666667</v>
      </c>
      <c r="AE23" s="259">
        <v>1</v>
      </c>
      <c r="AF23" s="259"/>
      <c r="AG23" s="260">
        <f>AVERAGE(B23:AF23)</f>
        <v>1.0495370370370367</v>
      </c>
      <c r="AH23" s="152">
        <v>4.1666666666666664E-2</v>
      </c>
      <c r="AI23" s="50" t="s">
        <v>67</v>
      </c>
    </row>
    <row r="24" spans="1:35" s="5" customFormat="1" ht="25.5" customHeight="1" thickBot="1" x14ac:dyDescent="0.2">
      <c r="A24" s="15" t="s">
        <v>22</v>
      </c>
      <c r="B24" s="231">
        <v>0.20833333333333334</v>
      </c>
      <c r="C24" s="231">
        <v>7.2916666666666671E-2</v>
      </c>
      <c r="D24" s="231">
        <v>0.35416666666666669</v>
      </c>
      <c r="E24" s="231">
        <v>0.5</v>
      </c>
      <c r="F24" s="231"/>
      <c r="G24" s="231">
        <v>0.32291666666666669</v>
      </c>
      <c r="H24" s="231">
        <v>0.26041666666666669</v>
      </c>
      <c r="I24" s="231">
        <v>0.25</v>
      </c>
      <c r="J24" s="231">
        <v>0.25</v>
      </c>
      <c r="K24" s="231">
        <v>0.20833333333333334</v>
      </c>
      <c r="L24" s="231"/>
      <c r="M24" s="231">
        <v>4.1666666666666664E-2</v>
      </c>
      <c r="N24" s="231">
        <v>0.24305555555555555</v>
      </c>
      <c r="O24" s="231"/>
      <c r="P24" s="231"/>
      <c r="Q24" s="231">
        <v>0.20833333333333334</v>
      </c>
      <c r="R24" s="231">
        <v>0.1875</v>
      </c>
      <c r="S24" s="231">
        <v>0.22916666666666666</v>
      </c>
      <c r="T24" s="231"/>
      <c r="U24" s="231">
        <v>0.14583333333333334</v>
      </c>
      <c r="V24" s="231">
        <v>3.125E-2</v>
      </c>
      <c r="W24" s="231">
        <v>4.8611111111111112E-2</v>
      </c>
      <c r="X24" s="231">
        <v>0.10416666666666667</v>
      </c>
      <c r="Y24" s="231">
        <v>0.1875</v>
      </c>
      <c r="Z24" s="231">
        <v>0.52083333333333337</v>
      </c>
      <c r="AA24" s="231">
        <v>0.3125</v>
      </c>
      <c r="AB24" s="231">
        <v>2.7777777777777776E-2</v>
      </c>
      <c r="AC24" s="231">
        <v>6.25E-2</v>
      </c>
      <c r="AD24" s="231">
        <v>0.20138888888888887</v>
      </c>
      <c r="AE24" s="231">
        <v>4.1666666666666664E-2</v>
      </c>
      <c r="AF24" s="231"/>
      <c r="AG24" s="248">
        <f>AVERAGE(B24:AF24)</f>
        <v>0.20083333333333336</v>
      </c>
      <c r="AH24" s="147">
        <v>0.20833333333333334</v>
      </c>
      <c r="AI24" s="113" t="s">
        <v>120</v>
      </c>
    </row>
    <row r="25" spans="1:35" s="5" customFormat="1" ht="50.25" customHeight="1" x14ac:dyDescent="0.15">
      <c r="A25" s="141" t="s">
        <v>21</v>
      </c>
      <c r="B25" s="142"/>
      <c r="C25" s="143"/>
      <c r="D25" s="143"/>
      <c r="E25" s="144"/>
      <c r="F25" s="143"/>
      <c r="G25" s="144"/>
      <c r="H25" s="143"/>
      <c r="I25" s="143"/>
      <c r="J25" s="144"/>
      <c r="K25" s="143"/>
      <c r="L25" s="144"/>
      <c r="M25" s="143"/>
      <c r="N25" s="144"/>
      <c r="O25" s="143"/>
      <c r="P25" s="144"/>
      <c r="Q25" s="143"/>
      <c r="R25" s="143"/>
      <c r="S25" s="144"/>
      <c r="T25" s="143"/>
      <c r="U25" s="144"/>
      <c r="V25" s="143"/>
      <c r="W25" s="143"/>
      <c r="X25" s="144"/>
      <c r="Y25" s="143"/>
      <c r="Z25" s="144"/>
      <c r="AA25" s="143"/>
      <c r="AB25" s="144"/>
      <c r="AC25" s="143"/>
      <c r="AD25" s="144"/>
      <c r="AE25" s="145"/>
      <c r="AF25" s="145"/>
      <c r="AG25" s="146"/>
      <c r="AH25" s="146"/>
    </row>
    <row r="26" spans="1:35" s="2" customFormat="1" ht="26.25" customHeight="1" x14ac:dyDescent="0.1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54"/>
      <c r="AH26" s="1"/>
    </row>
  </sheetData>
  <mergeCells count="4">
    <mergeCell ref="A2:A3"/>
    <mergeCell ref="AG2:AG3"/>
    <mergeCell ref="AH2:AH3"/>
    <mergeCell ref="A20:A21"/>
  </mergeCells>
  <phoneticPr fontId="2"/>
  <pageMargins left="0.70866141732283472" right="0.31496062992125984" top="0.55118110236220474" bottom="0.35433070866141736" header="0.31496062992125984" footer="0.31496062992125984"/>
  <pageSetup paperSize="9" scale="56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2"/>
  <dimension ref="A1:AI26"/>
  <sheetViews>
    <sheetView zoomScale="85" zoomScaleNormal="85" workbookViewId="0">
      <selection activeCell="AG1" sqref="AG1"/>
    </sheetView>
  </sheetViews>
  <sheetFormatPr defaultColWidth="7.5" defaultRowHeight="26.25" customHeight="1" x14ac:dyDescent="0.15"/>
  <cols>
    <col min="1" max="1" width="9" customWidth="1"/>
    <col min="2" max="32" width="7.25" customWidth="1"/>
    <col min="33" max="33" width="7.25" style="155" customWidth="1"/>
    <col min="34" max="34" width="7.25" customWidth="1"/>
    <col min="35" max="35" width="28.125" customWidth="1"/>
  </cols>
  <sheetData>
    <row r="1" spans="1:35" s="2" customFormat="1" ht="26.25" customHeight="1" x14ac:dyDescent="0.2">
      <c r="A1" s="3" t="s">
        <v>91</v>
      </c>
      <c r="B1" s="1"/>
      <c r="C1" s="1"/>
      <c r="D1" s="1"/>
      <c r="E1" s="1"/>
      <c r="F1" s="55"/>
      <c r="G1" s="55"/>
      <c r="H1" s="56"/>
      <c r="I1" s="57"/>
      <c r="J1" s="57"/>
      <c r="K1" s="57"/>
      <c r="L1" s="57"/>
      <c r="M1" s="57"/>
      <c r="N1" s="57"/>
      <c r="O1" s="58"/>
      <c r="P1" s="57"/>
      <c r="Q1" s="57"/>
      <c r="R1" s="57"/>
      <c r="S1" s="57"/>
      <c r="T1" s="57"/>
      <c r="U1" s="57"/>
      <c r="V1" s="57"/>
      <c r="W1" s="57"/>
      <c r="X1" s="57"/>
      <c r="Y1" s="57"/>
      <c r="Z1" s="57" t="s">
        <v>74</v>
      </c>
      <c r="AA1" s="156">
        <v>25</v>
      </c>
      <c r="AB1" s="57" t="s">
        <v>75</v>
      </c>
      <c r="AC1" s="156">
        <v>6</v>
      </c>
      <c r="AD1" s="58" t="s">
        <v>72</v>
      </c>
      <c r="AE1" s="157">
        <f>AG1/AA1</f>
        <v>0.38861111111111113</v>
      </c>
      <c r="AF1" s="58" t="s">
        <v>73</v>
      </c>
      <c r="AG1" s="157">
        <f>AG16</f>
        <v>9.7152777777777786</v>
      </c>
      <c r="AH1" s="57"/>
    </row>
    <row r="2" spans="1:35" s="4" customFormat="1" ht="20.25" customHeight="1" x14ac:dyDescent="0.15">
      <c r="A2" s="459">
        <v>2016</v>
      </c>
      <c r="B2" s="288" t="s">
        <v>123</v>
      </c>
      <c r="C2" s="288" t="s">
        <v>124</v>
      </c>
      <c r="D2" s="288" t="s">
        <v>125</v>
      </c>
      <c r="E2" s="288" t="s">
        <v>126</v>
      </c>
      <c r="F2" s="288" t="s">
        <v>127</v>
      </c>
      <c r="G2" s="288" t="s">
        <v>128</v>
      </c>
      <c r="H2" s="288" t="s">
        <v>129</v>
      </c>
      <c r="I2" s="288" t="s">
        <v>130</v>
      </c>
      <c r="J2" s="288" t="s">
        <v>131</v>
      </c>
      <c r="K2" s="288" t="s">
        <v>132</v>
      </c>
      <c r="L2" s="288" t="s">
        <v>133</v>
      </c>
      <c r="M2" s="288" t="s">
        <v>134</v>
      </c>
      <c r="N2" s="288" t="s">
        <v>135</v>
      </c>
      <c r="O2" s="288" t="s">
        <v>136</v>
      </c>
      <c r="P2" s="288" t="s">
        <v>137</v>
      </c>
      <c r="Q2" s="288" t="s">
        <v>138</v>
      </c>
      <c r="R2" s="288" t="s">
        <v>139</v>
      </c>
      <c r="S2" s="288" t="s">
        <v>140</v>
      </c>
      <c r="T2" s="288" t="s">
        <v>141</v>
      </c>
      <c r="U2" s="288" t="s">
        <v>142</v>
      </c>
      <c r="V2" s="288" t="s">
        <v>143</v>
      </c>
      <c r="W2" s="288" t="s">
        <v>144</v>
      </c>
      <c r="X2" s="288" t="s">
        <v>145</v>
      </c>
      <c r="Y2" s="288" t="s">
        <v>146</v>
      </c>
      <c r="Z2" s="288" t="s">
        <v>147</v>
      </c>
      <c r="AA2" s="288" t="s">
        <v>148</v>
      </c>
      <c r="AB2" s="288" t="s">
        <v>149</v>
      </c>
      <c r="AC2" s="288" t="s">
        <v>150</v>
      </c>
      <c r="AD2" s="288" t="s">
        <v>151</v>
      </c>
      <c r="AE2" s="288" t="s">
        <v>152</v>
      </c>
      <c r="AF2" s="288" t="s">
        <v>153</v>
      </c>
      <c r="AG2" s="426" t="s">
        <v>26</v>
      </c>
      <c r="AH2" s="457" t="s">
        <v>27</v>
      </c>
    </row>
    <row r="3" spans="1:35" s="4" customFormat="1" ht="12.75" customHeight="1" thickBot="1" x14ac:dyDescent="0.2">
      <c r="A3" s="460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90"/>
      <c r="AG3" s="427"/>
      <c r="AH3" s="458"/>
    </row>
    <row r="4" spans="1:35" s="5" customFormat="1" ht="25.5" customHeight="1" thickBot="1" x14ac:dyDescent="0.2">
      <c r="A4" s="15" t="s">
        <v>15</v>
      </c>
      <c r="B4" s="229">
        <v>0.27083333333333331</v>
      </c>
      <c r="C4" s="229">
        <v>0.27083333333333331</v>
      </c>
      <c r="D4" s="229">
        <v>0.35416666666666669</v>
      </c>
      <c r="E4" s="229">
        <v>0.375</v>
      </c>
      <c r="F4" s="229">
        <v>0.16666666666666666</v>
      </c>
      <c r="G4" s="229">
        <v>0.3125</v>
      </c>
      <c r="H4" s="229">
        <v>0.25694444444444448</v>
      </c>
      <c r="I4" s="229">
        <v>0.27083333333333331</v>
      </c>
      <c r="J4" s="229">
        <v>0.3263888888888889</v>
      </c>
      <c r="K4" s="229">
        <v>0.33333333333333331</v>
      </c>
      <c r="L4" s="229">
        <v>0.21527777777777779</v>
      </c>
      <c r="M4" s="229">
        <v>0.17708333333333334</v>
      </c>
      <c r="N4" s="229">
        <v>0.25</v>
      </c>
      <c r="O4" s="229">
        <v>0.25</v>
      </c>
      <c r="P4" s="229">
        <v>0.39583333333333331</v>
      </c>
      <c r="Q4" s="229">
        <v>0.20833333333333334</v>
      </c>
      <c r="R4" s="229">
        <v>0.39583333333333331</v>
      </c>
      <c r="S4" s="229">
        <v>0.39583333333333331</v>
      </c>
      <c r="T4" s="229">
        <v>0.17708333333333334</v>
      </c>
      <c r="U4" s="229">
        <v>0.29166666666666669</v>
      </c>
      <c r="V4" s="229">
        <v>0.21527777777777779</v>
      </c>
      <c r="W4" s="229">
        <v>0.25</v>
      </c>
      <c r="X4" s="229">
        <v>0.1875</v>
      </c>
      <c r="Y4" s="229">
        <v>0.3125</v>
      </c>
      <c r="Z4" s="229">
        <v>0.27083333333333331</v>
      </c>
      <c r="AA4" s="229">
        <v>0.24305555555555555</v>
      </c>
      <c r="AB4" s="229">
        <v>0.16666666666666666</v>
      </c>
      <c r="AC4" s="229">
        <v>0.16666666666666666</v>
      </c>
      <c r="AD4" s="229">
        <v>0.1875</v>
      </c>
      <c r="AE4" s="231">
        <v>0.22916666666666666</v>
      </c>
      <c r="AF4" s="231">
        <v>0.2638888888888889</v>
      </c>
      <c r="AG4" s="232">
        <f>AVERAGE(B4:AF4)</f>
        <v>0.26411290322580644</v>
      </c>
      <c r="AH4" s="147">
        <v>0.25</v>
      </c>
      <c r="AI4" s="50" t="s">
        <v>60</v>
      </c>
    </row>
    <row r="5" spans="1:35" s="5" customFormat="1" ht="25.5" customHeight="1" x14ac:dyDescent="0.15">
      <c r="A5" s="275" t="s">
        <v>7</v>
      </c>
      <c r="B5" s="233">
        <v>0.27083333333333331</v>
      </c>
      <c r="C5" s="234">
        <v>0.29166666666666669</v>
      </c>
      <c r="D5" s="234">
        <v>0.27083333333333331</v>
      </c>
      <c r="E5" s="234">
        <v>0.25</v>
      </c>
      <c r="F5" s="234">
        <v>0.29166666666666669</v>
      </c>
      <c r="G5" s="234">
        <v>0.27083333333333331</v>
      </c>
      <c r="H5" s="234">
        <v>0.27777777777777779</v>
      </c>
      <c r="I5" s="234">
        <v>0.25</v>
      </c>
      <c r="J5" s="234">
        <v>0.30555555555555552</v>
      </c>
      <c r="K5" s="234">
        <v>0.27777777777777779</v>
      </c>
      <c r="L5" s="234">
        <v>0.29166666666666669</v>
      </c>
      <c r="M5" s="234">
        <v>0.3125</v>
      </c>
      <c r="N5" s="234">
        <v>0.3125</v>
      </c>
      <c r="O5" s="234">
        <v>0.3125</v>
      </c>
      <c r="P5" s="234">
        <v>0.3125</v>
      </c>
      <c r="Q5" s="234">
        <v>0.3125</v>
      </c>
      <c r="R5" s="234">
        <v>0.27083333333333331</v>
      </c>
      <c r="S5" s="234">
        <v>0.27083333333333331</v>
      </c>
      <c r="T5" s="234">
        <v>0.29166666666666669</v>
      </c>
      <c r="U5" s="234">
        <v>0.29166666666666669</v>
      </c>
      <c r="V5" s="234">
        <v>0.3125</v>
      </c>
      <c r="W5" s="234">
        <v>0.33333333333333331</v>
      </c>
      <c r="X5" s="234">
        <v>0.3125</v>
      </c>
      <c r="Y5" s="234">
        <v>0.3125</v>
      </c>
      <c r="Z5" s="234">
        <v>0.3125</v>
      </c>
      <c r="AA5" s="234">
        <v>0.30555555555555552</v>
      </c>
      <c r="AB5" s="234">
        <v>0.27083333333333331</v>
      </c>
      <c r="AC5" s="234">
        <v>0.33333333333333331</v>
      </c>
      <c r="AD5" s="234">
        <v>0.27083333333333331</v>
      </c>
      <c r="AE5" s="235">
        <v>0.27083333333333331</v>
      </c>
      <c r="AF5" s="235">
        <v>0.2638888888888889</v>
      </c>
      <c r="AG5" s="236">
        <f>AVERAGE(B5:AF5)</f>
        <v>0.29144265232974914</v>
      </c>
      <c r="AH5" s="148">
        <v>0.29166666666666669</v>
      </c>
      <c r="AI5" s="50" t="s">
        <v>61</v>
      </c>
    </row>
    <row r="6" spans="1:35" s="5" customFormat="1" ht="25.5" customHeight="1" thickBot="1" x14ac:dyDescent="0.2">
      <c r="A6" s="274" t="s">
        <v>9</v>
      </c>
      <c r="B6" s="237">
        <v>1</v>
      </c>
      <c r="C6" s="238">
        <v>1</v>
      </c>
      <c r="D6" s="238"/>
      <c r="E6" s="238">
        <v>1</v>
      </c>
      <c r="F6" s="238"/>
      <c r="G6" s="238">
        <v>1</v>
      </c>
      <c r="H6" s="238">
        <v>1</v>
      </c>
      <c r="I6" s="238"/>
      <c r="J6" s="238">
        <v>1</v>
      </c>
      <c r="K6" s="238">
        <v>1</v>
      </c>
      <c r="L6" s="238">
        <v>1</v>
      </c>
      <c r="M6" s="238">
        <v>1</v>
      </c>
      <c r="N6" s="238">
        <v>1</v>
      </c>
      <c r="O6" s="238">
        <v>1</v>
      </c>
      <c r="P6" s="238">
        <v>1</v>
      </c>
      <c r="Q6" s="238">
        <v>1</v>
      </c>
      <c r="R6" s="238">
        <v>1</v>
      </c>
      <c r="S6" s="238">
        <v>1</v>
      </c>
      <c r="T6" s="238">
        <v>1</v>
      </c>
      <c r="U6" s="238">
        <v>1</v>
      </c>
      <c r="V6" s="238">
        <v>1</v>
      </c>
      <c r="W6" s="238"/>
      <c r="X6" s="238">
        <v>1</v>
      </c>
      <c r="Y6" s="238">
        <v>1</v>
      </c>
      <c r="Z6" s="238">
        <v>1</v>
      </c>
      <c r="AA6" s="238">
        <v>1</v>
      </c>
      <c r="AB6" s="238">
        <v>1</v>
      </c>
      <c r="AC6" s="238">
        <v>1</v>
      </c>
      <c r="AD6" s="238">
        <v>1</v>
      </c>
      <c r="AE6" s="238">
        <v>1</v>
      </c>
      <c r="AF6" s="238">
        <v>1</v>
      </c>
      <c r="AG6" s="240">
        <f>SUM(B6:AF6)</f>
        <v>27</v>
      </c>
      <c r="AH6" s="119" t="s">
        <v>76</v>
      </c>
      <c r="AI6" s="50" t="s">
        <v>62</v>
      </c>
    </row>
    <row r="7" spans="1:35" s="5" customFormat="1" ht="25.5" customHeight="1" x14ac:dyDescent="0.15">
      <c r="A7" s="10" t="s">
        <v>8</v>
      </c>
      <c r="B7" s="241"/>
      <c r="C7" s="242">
        <v>0.33333333333333331</v>
      </c>
      <c r="D7" s="243"/>
      <c r="E7" s="242">
        <v>0.33333333333333331</v>
      </c>
      <c r="F7" s="242">
        <v>0.33333333333333331</v>
      </c>
      <c r="G7" s="242">
        <v>0.30555555555555552</v>
      </c>
      <c r="H7" s="242">
        <v>0.3125</v>
      </c>
      <c r="I7" s="243"/>
      <c r="J7" s="242">
        <v>0.34027777777777773</v>
      </c>
      <c r="K7" s="242">
        <v>0.34027777777777773</v>
      </c>
      <c r="L7" s="242">
        <v>0.33333333333333331</v>
      </c>
      <c r="M7" s="242">
        <v>0.3611111111111111</v>
      </c>
      <c r="N7" s="242">
        <v>0.3611111111111111</v>
      </c>
      <c r="O7" s="242"/>
      <c r="P7" s="242"/>
      <c r="Q7" s="242">
        <v>0.35416666666666669</v>
      </c>
      <c r="R7" s="242">
        <v>0.33333333333333331</v>
      </c>
      <c r="S7" s="242">
        <v>0.3611111111111111</v>
      </c>
      <c r="T7" s="242">
        <v>0.3263888888888889</v>
      </c>
      <c r="U7" s="242">
        <v>0.33333333333333331</v>
      </c>
      <c r="V7" s="242">
        <v>0.34027777777777773</v>
      </c>
      <c r="W7" s="242"/>
      <c r="X7" s="242">
        <v>0.33333333333333331</v>
      </c>
      <c r="Y7" s="242">
        <v>0.3611111111111111</v>
      </c>
      <c r="Z7" s="242">
        <v>0.33333333333333331</v>
      </c>
      <c r="AA7" s="242">
        <v>0.33333333333333331</v>
      </c>
      <c r="AB7" s="242">
        <v>0.35416666666666669</v>
      </c>
      <c r="AC7" s="242"/>
      <c r="AD7" s="242"/>
      <c r="AE7" s="244">
        <v>0.3125</v>
      </c>
      <c r="AF7" s="244">
        <v>0.3125</v>
      </c>
      <c r="AG7" s="245">
        <f>AVERAGE(B7:AF7)</f>
        <v>0.33665458937198062</v>
      </c>
      <c r="AH7" s="149">
        <v>0.33333333333333331</v>
      </c>
      <c r="AI7" s="113" t="s">
        <v>118</v>
      </c>
    </row>
    <row r="8" spans="1:35" s="5" customFormat="1" ht="25.5" customHeight="1" x14ac:dyDescent="0.15">
      <c r="A8" s="114" t="s">
        <v>10</v>
      </c>
      <c r="B8" s="115"/>
      <c r="C8" s="116"/>
      <c r="D8" s="116"/>
      <c r="E8" s="117"/>
      <c r="F8" s="116"/>
      <c r="G8" s="117"/>
      <c r="H8" s="116"/>
      <c r="I8" s="116"/>
      <c r="J8" s="117"/>
      <c r="K8" s="116"/>
      <c r="L8" s="117"/>
      <c r="M8" s="116"/>
      <c r="N8" s="117"/>
      <c r="O8" s="116"/>
      <c r="P8" s="117"/>
      <c r="Q8" s="116"/>
      <c r="R8" s="116"/>
      <c r="S8" s="117"/>
      <c r="T8" s="116"/>
      <c r="U8" s="117"/>
      <c r="V8" s="116"/>
      <c r="W8" s="116"/>
      <c r="X8" s="117"/>
      <c r="Y8" s="116"/>
      <c r="Z8" s="117"/>
      <c r="AA8" s="116"/>
      <c r="AB8" s="117"/>
      <c r="AC8" s="116"/>
      <c r="AD8" s="117"/>
      <c r="AE8" s="118"/>
      <c r="AF8" s="118"/>
      <c r="AG8" s="119"/>
      <c r="AH8" s="119"/>
    </row>
    <row r="9" spans="1:35" s="5" customFormat="1" ht="14.25" customHeight="1" x14ac:dyDescent="0.15">
      <c r="A9" s="120" t="s">
        <v>16</v>
      </c>
      <c r="B9" s="121"/>
      <c r="C9" s="122"/>
      <c r="D9" s="122"/>
      <c r="E9" s="123"/>
      <c r="F9" s="122"/>
      <c r="G9" s="123"/>
      <c r="H9" s="122"/>
      <c r="I9" s="122"/>
      <c r="J9" s="123"/>
      <c r="K9" s="122"/>
      <c r="L9" s="123"/>
      <c r="M9" s="122"/>
      <c r="N9" s="123"/>
      <c r="O9" s="122"/>
      <c r="P9" s="123"/>
      <c r="Q9" s="122"/>
      <c r="R9" s="122"/>
      <c r="S9" s="123"/>
      <c r="T9" s="122"/>
      <c r="U9" s="123"/>
      <c r="V9" s="122"/>
      <c r="W9" s="122"/>
      <c r="X9" s="123"/>
      <c r="Y9" s="122"/>
      <c r="Z9" s="123"/>
      <c r="AA9" s="122"/>
      <c r="AB9" s="123"/>
      <c r="AC9" s="122"/>
      <c r="AD9" s="123"/>
      <c r="AE9" s="124"/>
      <c r="AF9" s="124"/>
      <c r="AG9" s="126"/>
      <c r="AH9" s="125" t="s">
        <v>30</v>
      </c>
    </row>
    <row r="10" spans="1:35" s="5" customFormat="1" ht="25.5" customHeight="1" x14ac:dyDescent="0.15">
      <c r="A10" s="114" t="s">
        <v>18</v>
      </c>
      <c r="B10" s="115"/>
      <c r="C10" s="116"/>
      <c r="D10" s="116"/>
      <c r="E10" s="117"/>
      <c r="F10" s="116"/>
      <c r="G10" s="117"/>
      <c r="H10" s="116"/>
      <c r="I10" s="116"/>
      <c r="J10" s="117"/>
      <c r="K10" s="116"/>
      <c r="L10" s="117"/>
      <c r="M10" s="116"/>
      <c r="N10" s="117"/>
      <c r="O10" s="116"/>
      <c r="P10" s="117"/>
      <c r="Q10" s="116"/>
      <c r="R10" s="116"/>
      <c r="S10" s="117"/>
      <c r="T10" s="116"/>
      <c r="U10" s="117"/>
      <c r="V10" s="116"/>
      <c r="W10" s="116"/>
      <c r="X10" s="117"/>
      <c r="Y10" s="116"/>
      <c r="Z10" s="117"/>
      <c r="AA10" s="116"/>
      <c r="AB10" s="117"/>
      <c r="AC10" s="116"/>
      <c r="AD10" s="117"/>
      <c r="AE10" s="118"/>
      <c r="AF10" s="118"/>
      <c r="AG10" s="119"/>
      <c r="AH10" s="119"/>
    </row>
    <row r="11" spans="1:35" s="5" customFormat="1" ht="14.25" customHeight="1" x14ac:dyDescent="0.15">
      <c r="A11" s="120" t="s">
        <v>16</v>
      </c>
      <c r="B11" s="121"/>
      <c r="C11" s="122"/>
      <c r="D11" s="122"/>
      <c r="E11" s="123"/>
      <c r="F11" s="122"/>
      <c r="G11" s="123"/>
      <c r="H11" s="122"/>
      <c r="I11" s="122"/>
      <c r="J11" s="123"/>
      <c r="K11" s="122"/>
      <c r="L11" s="123"/>
      <c r="M11" s="122"/>
      <c r="N11" s="123"/>
      <c r="O11" s="122"/>
      <c r="P11" s="123"/>
      <c r="Q11" s="122"/>
      <c r="R11" s="122"/>
      <c r="S11" s="123"/>
      <c r="T11" s="122"/>
      <c r="U11" s="123"/>
      <c r="V11" s="122"/>
      <c r="W11" s="122"/>
      <c r="X11" s="123"/>
      <c r="Y11" s="122"/>
      <c r="Z11" s="123"/>
      <c r="AA11" s="122"/>
      <c r="AB11" s="123"/>
      <c r="AC11" s="122"/>
      <c r="AD11" s="123"/>
      <c r="AE11" s="124"/>
      <c r="AF11" s="124"/>
      <c r="AG11" s="126"/>
      <c r="AH11" s="126"/>
    </row>
    <row r="12" spans="1:35" s="5" customFormat="1" ht="25.5" customHeight="1" x14ac:dyDescent="0.15">
      <c r="A12" s="114" t="s">
        <v>23</v>
      </c>
      <c r="B12" s="115"/>
      <c r="C12" s="116"/>
      <c r="D12" s="116"/>
      <c r="E12" s="117"/>
      <c r="F12" s="116"/>
      <c r="G12" s="117"/>
      <c r="H12" s="116"/>
      <c r="I12" s="116"/>
      <c r="J12" s="117"/>
      <c r="K12" s="116"/>
      <c r="L12" s="117"/>
      <c r="M12" s="116"/>
      <c r="N12" s="117"/>
      <c r="O12" s="116"/>
      <c r="P12" s="117"/>
      <c r="Q12" s="116"/>
      <c r="R12" s="116"/>
      <c r="S12" s="117"/>
      <c r="T12" s="116"/>
      <c r="U12" s="117"/>
      <c r="V12" s="116"/>
      <c r="W12" s="116"/>
      <c r="X12" s="117"/>
      <c r="Y12" s="116"/>
      <c r="Z12" s="117"/>
      <c r="AA12" s="116"/>
      <c r="AB12" s="117"/>
      <c r="AC12" s="116"/>
      <c r="AD12" s="117"/>
      <c r="AE12" s="118"/>
      <c r="AF12" s="118"/>
      <c r="AG12" s="119"/>
      <c r="AH12" s="119"/>
    </row>
    <row r="13" spans="1:35" s="5" customFormat="1" ht="15" customHeight="1" x14ac:dyDescent="0.15">
      <c r="A13" s="127" t="s">
        <v>25</v>
      </c>
      <c r="B13" s="128" t="s">
        <v>24</v>
      </c>
      <c r="C13" s="129" t="s">
        <v>24</v>
      </c>
      <c r="D13" s="129" t="s">
        <v>24</v>
      </c>
      <c r="E13" s="129" t="s">
        <v>24</v>
      </c>
      <c r="F13" s="129" t="s">
        <v>24</v>
      </c>
      <c r="G13" s="129" t="s">
        <v>24</v>
      </c>
      <c r="H13" s="129" t="s">
        <v>24</v>
      </c>
      <c r="I13" s="129" t="s">
        <v>24</v>
      </c>
      <c r="J13" s="129" t="s">
        <v>24</v>
      </c>
      <c r="K13" s="129" t="s">
        <v>24</v>
      </c>
      <c r="L13" s="129" t="s">
        <v>24</v>
      </c>
      <c r="M13" s="129" t="s">
        <v>24</v>
      </c>
      <c r="N13" s="129" t="s">
        <v>24</v>
      </c>
      <c r="O13" s="129" t="s">
        <v>24</v>
      </c>
      <c r="P13" s="129" t="s">
        <v>24</v>
      </c>
      <c r="Q13" s="129" t="s">
        <v>24</v>
      </c>
      <c r="R13" s="129" t="s">
        <v>24</v>
      </c>
      <c r="S13" s="129" t="s">
        <v>24</v>
      </c>
      <c r="T13" s="129" t="s">
        <v>24</v>
      </c>
      <c r="U13" s="129" t="s">
        <v>24</v>
      </c>
      <c r="V13" s="129" t="s">
        <v>24</v>
      </c>
      <c r="W13" s="129" t="s">
        <v>24</v>
      </c>
      <c r="X13" s="129" t="s">
        <v>24</v>
      </c>
      <c r="Y13" s="129" t="s">
        <v>24</v>
      </c>
      <c r="Z13" s="129" t="s">
        <v>24</v>
      </c>
      <c r="AA13" s="129" t="s">
        <v>24</v>
      </c>
      <c r="AB13" s="129" t="s">
        <v>24</v>
      </c>
      <c r="AC13" s="129" t="s">
        <v>24</v>
      </c>
      <c r="AD13" s="129" t="s">
        <v>24</v>
      </c>
      <c r="AE13" s="153"/>
      <c r="AF13" s="153"/>
      <c r="AG13" s="130"/>
      <c r="AH13" s="131"/>
    </row>
    <row r="14" spans="1:35" s="5" customFormat="1" ht="14.25" customHeight="1" x14ac:dyDescent="0.15">
      <c r="A14" s="120" t="s">
        <v>16</v>
      </c>
      <c r="B14" s="121"/>
      <c r="C14" s="122"/>
      <c r="D14" s="122"/>
      <c r="E14" s="123"/>
      <c r="F14" s="122"/>
      <c r="G14" s="123"/>
      <c r="H14" s="122"/>
      <c r="I14" s="122"/>
      <c r="J14" s="123"/>
      <c r="K14" s="122"/>
      <c r="L14" s="123"/>
      <c r="M14" s="122"/>
      <c r="N14" s="123"/>
      <c r="O14" s="122"/>
      <c r="P14" s="123"/>
      <c r="Q14" s="122"/>
      <c r="R14" s="122"/>
      <c r="S14" s="123"/>
      <c r="T14" s="122"/>
      <c r="U14" s="123"/>
      <c r="V14" s="122"/>
      <c r="W14" s="122"/>
      <c r="X14" s="123"/>
      <c r="Y14" s="122"/>
      <c r="Z14" s="123"/>
      <c r="AA14" s="122"/>
      <c r="AB14" s="123"/>
      <c r="AC14" s="122"/>
      <c r="AD14" s="123"/>
      <c r="AE14" s="124"/>
      <c r="AF14" s="124"/>
      <c r="AG14" s="126"/>
      <c r="AH14" s="126"/>
    </row>
    <row r="15" spans="1:35" s="5" customFormat="1" ht="25.5" customHeight="1" thickBot="1" x14ac:dyDescent="0.2">
      <c r="A15" s="11" t="s">
        <v>11</v>
      </c>
      <c r="B15" s="246"/>
      <c r="C15" s="246">
        <v>0.75</v>
      </c>
      <c r="D15" s="246"/>
      <c r="E15" s="246"/>
      <c r="F15" s="246">
        <v>0.79166666666666663</v>
      </c>
      <c r="G15" s="246">
        <v>0.8125</v>
      </c>
      <c r="H15" s="246">
        <v>0.83333333333333337</v>
      </c>
      <c r="I15" s="246"/>
      <c r="J15" s="246">
        <v>0.875</v>
      </c>
      <c r="K15" s="246"/>
      <c r="L15" s="246">
        <v>0.78472222222222221</v>
      </c>
      <c r="M15" s="246">
        <v>0.97916666666666663</v>
      </c>
      <c r="N15" s="246">
        <v>0.77083333333333337</v>
      </c>
      <c r="O15" s="246"/>
      <c r="P15" s="246"/>
      <c r="Q15" s="246">
        <v>0.70833333333333337</v>
      </c>
      <c r="R15" s="246"/>
      <c r="S15" s="246">
        <v>0.83333333333333337</v>
      </c>
      <c r="T15" s="246">
        <v>0.83333333333333337</v>
      </c>
      <c r="U15" s="246">
        <v>0.76388888888888884</v>
      </c>
      <c r="V15" s="246">
        <v>0.67361111111111116</v>
      </c>
      <c r="W15" s="246">
        <v>0.77083333333333337</v>
      </c>
      <c r="X15" s="246">
        <v>0.83333333333333337</v>
      </c>
      <c r="Y15" s="246">
        <v>0.83333333333333337</v>
      </c>
      <c r="Z15" s="246">
        <v>0.83333333333333337</v>
      </c>
      <c r="AA15" s="246">
        <v>0.77083333333333337</v>
      </c>
      <c r="AB15" s="246">
        <v>0.83333333333333337</v>
      </c>
      <c r="AC15" s="246"/>
      <c r="AD15" s="246"/>
      <c r="AE15" s="246">
        <v>0.83333333333333337</v>
      </c>
      <c r="AF15" s="246">
        <v>1.0833333333333333</v>
      </c>
      <c r="AG15" s="246">
        <f>AVERAGE(B15:AF15)</f>
        <v>0.81911375661375685</v>
      </c>
      <c r="AH15" s="150">
        <v>0.83333333333333337</v>
      </c>
      <c r="AI15" s="113" t="s">
        <v>119</v>
      </c>
    </row>
    <row r="16" spans="1:35" s="5" customFormat="1" ht="25.5" customHeight="1" thickBot="1" x14ac:dyDescent="0.2">
      <c r="A16" s="13" t="s">
        <v>20</v>
      </c>
      <c r="B16" s="247"/>
      <c r="C16" s="229">
        <v>0.375</v>
      </c>
      <c r="D16" s="229"/>
      <c r="E16" s="229">
        <v>8.3333333333333329E-2</v>
      </c>
      <c r="F16" s="229">
        <v>0.41666666666666669</v>
      </c>
      <c r="G16" s="229">
        <v>0.47916666666666669</v>
      </c>
      <c r="H16" s="229">
        <v>0.47916666666666669</v>
      </c>
      <c r="I16" s="229"/>
      <c r="J16" s="229">
        <v>0.49305555555555558</v>
      </c>
      <c r="K16" s="229">
        <v>0.1388888888888889</v>
      </c>
      <c r="L16" s="229">
        <v>0.40972222222222227</v>
      </c>
      <c r="M16" s="229">
        <v>0.57638888888888895</v>
      </c>
      <c r="N16" s="229">
        <v>0.36805555555555558</v>
      </c>
      <c r="O16" s="229">
        <v>0.33333333333333331</v>
      </c>
      <c r="P16" s="229"/>
      <c r="Q16" s="229">
        <v>0.3125</v>
      </c>
      <c r="R16" s="229">
        <v>0.16666666666666666</v>
      </c>
      <c r="S16" s="229">
        <v>0.51388888888888895</v>
      </c>
      <c r="T16" s="229">
        <v>0.46527777777777773</v>
      </c>
      <c r="U16" s="229">
        <v>0.3888888888888889</v>
      </c>
      <c r="V16" s="229">
        <v>0.29166666666666669</v>
      </c>
      <c r="W16" s="229">
        <v>0.1388888888888889</v>
      </c>
      <c r="X16" s="229">
        <v>0.45833333333333331</v>
      </c>
      <c r="Y16" s="229">
        <v>0.43055555555555558</v>
      </c>
      <c r="Z16" s="229">
        <v>0.45833333333333331</v>
      </c>
      <c r="AA16" s="229">
        <v>0.39583333333333331</v>
      </c>
      <c r="AB16" s="229">
        <v>0.4375</v>
      </c>
      <c r="AC16" s="229"/>
      <c r="AD16" s="229"/>
      <c r="AE16" s="229">
        <v>0.47916666666666669</v>
      </c>
      <c r="AF16" s="229">
        <v>0.625</v>
      </c>
      <c r="AG16" s="248">
        <f>SUM(B16:AF16)</f>
        <v>9.7152777777777786</v>
      </c>
      <c r="AH16" s="151">
        <v>0.41666666666666669</v>
      </c>
      <c r="AI16" s="113" t="s">
        <v>154</v>
      </c>
    </row>
    <row r="17" spans="1:35" s="5" customFormat="1" ht="25.5" customHeight="1" x14ac:dyDescent="0.15">
      <c r="A17" s="132" t="s">
        <v>19</v>
      </c>
      <c r="B17" s="133"/>
      <c r="C17" s="134"/>
      <c r="D17" s="134"/>
      <c r="E17" s="135"/>
      <c r="F17" s="134"/>
      <c r="G17" s="135"/>
      <c r="H17" s="134"/>
      <c r="I17" s="134"/>
      <c r="J17" s="135"/>
      <c r="K17" s="134"/>
      <c r="L17" s="135"/>
      <c r="M17" s="134"/>
      <c r="N17" s="135"/>
      <c r="O17" s="134"/>
      <c r="P17" s="135"/>
      <c r="Q17" s="134"/>
      <c r="R17" s="134"/>
      <c r="S17" s="135"/>
      <c r="T17" s="134"/>
      <c r="U17" s="135"/>
      <c r="V17" s="134"/>
      <c r="W17" s="134"/>
      <c r="X17" s="135"/>
      <c r="Y17" s="134"/>
      <c r="Z17" s="135"/>
      <c r="AA17" s="134"/>
      <c r="AB17" s="135"/>
      <c r="AC17" s="134"/>
      <c r="AD17" s="135"/>
      <c r="AE17" s="136"/>
      <c r="AF17" s="136"/>
      <c r="AG17" s="137"/>
      <c r="AH17" s="137"/>
    </row>
    <row r="18" spans="1:35" s="5" customFormat="1" ht="25.5" customHeight="1" x14ac:dyDescent="0.15">
      <c r="A18" s="213" t="s">
        <v>13</v>
      </c>
      <c r="B18" s="249"/>
      <c r="C18" s="250">
        <v>1</v>
      </c>
      <c r="D18" s="250"/>
      <c r="E18" s="250">
        <v>1</v>
      </c>
      <c r="F18" s="250"/>
      <c r="G18" s="250">
        <v>1</v>
      </c>
      <c r="H18" s="250">
        <v>1</v>
      </c>
      <c r="I18" s="250">
        <v>1</v>
      </c>
      <c r="J18" s="250"/>
      <c r="K18" s="250"/>
      <c r="L18" s="250">
        <v>1</v>
      </c>
      <c r="M18" s="250"/>
      <c r="N18" s="250">
        <v>1</v>
      </c>
      <c r="O18" s="250"/>
      <c r="P18" s="250"/>
      <c r="Q18" s="250"/>
      <c r="R18" s="250"/>
      <c r="S18" s="250"/>
      <c r="T18" s="250"/>
      <c r="U18" s="250"/>
      <c r="V18" s="250">
        <v>1</v>
      </c>
      <c r="W18" s="250"/>
      <c r="X18" s="250"/>
      <c r="Y18" s="250"/>
      <c r="Z18" s="250">
        <v>1</v>
      </c>
      <c r="AA18" s="250"/>
      <c r="AB18" s="250">
        <v>1</v>
      </c>
      <c r="AC18" s="250"/>
      <c r="AD18" s="250"/>
      <c r="AE18" s="250"/>
      <c r="AF18" s="250"/>
      <c r="AG18" s="252">
        <f>SUM(B18:AF18)</f>
        <v>10</v>
      </c>
      <c r="AH18" s="138" t="s">
        <v>28</v>
      </c>
    </row>
    <row r="19" spans="1:35" s="5" customFormat="1" ht="25.5" customHeight="1" x14ac:dyDescent="0.15">
      <c r="A19" s="7" t="s">
        <v>12</v>
      </c>
      <c r="B19" s="262"/>
      <c r="C19" s="263"/>
      <c r="D19" s="263">
        <v>91</v>
      </c>
      <c r="E19" s="263"/>
      <c r="F19" s="263">
        <v>91.7</v>
      </c>
      <c r="G19" s="263">
        <v>90.7</v>
      </c>
      <c r="H19" s="263"/>
      <c r="I19" s="263"/>
      <c r="J19" s="263">
        <v>91.4</v>
      </c>
      <c r="K19" s="263">
        <v>89.8</v>
      </c>
      <c r="L19" s="263"/>
      <c r="M19" s="263"/>
      <c r="N19" s="263"/>
      <c r="O19" s="263"/>
      <c r="P19" s="263">
        <v>90.2</v>
      </c>
      <c r="Q19" s="263">
        <v>90.5</v>
      </c>
      <c r="R19" s="263"/>
      <c r="S19" s="263">
        <v>89.2</v>
      </c>
      <c r="T19" s="263">
        <v>89.8</v>
      </c>
      <c r="U19" s="263"/>
      <c r="V19" s="263"/>
      <c r="W19" s="263"/>
      <c r="X19" s="263"/>
      <c r="Y19" s="263">
        <v>89.9</v>
      </c>
      <c r="Z19" s="263"/>
      <c r="AA19" s="263"/>
      <c r="AB19" s="263"/>
      <c r="AC19" s="263"/>
      <c r="AD19" s="263"/>
      <c r="AE19" s="264">
        <v>89.4</v>
      </c>
      <c r="AF19" s="264">
        <v>89.4</v>
      </c>
      <c r="AG19" s="265">
        <f>AVERAGE(B19:AF19)</f>
        <v>90.25</v>
      </c>
      <c r="AH19" s="140" t="s">
        <v>58</v>
      </c>
      <c r="AI19" s="50" t="s">
        <v>66</v>
      </c>
    </row>
    <row r="20" spans="1:35" s="5" customFormat="1" ht="14.25" customHeight="1" x14ac:dyDescent="0.15">
      <c r="A20" s="428" t="s">
        <v>17</v>
      </c>
      <c r="B20" s="237"/>
      <c r="C20" s="238"/>
      <c r="D20" s="238">
        <v>140</v>
      </c>
      <c r="E20" s="238"/>
      <c r="F20" s="238">
        <v>141</v>
      </c>
      <c r="G20" s="238"/>
      <c r="H20" s="238"/>
      <c r="I20" s="238"/>
      <c r="J20" s="238">
        <v>177</v>
      </c>
      <c r="K20" s="238"/>
      <c r="L20" s="238"/>
      <c r="M20" s="238"/>
      <c r="N20" s="238"/>
      <c r="O20" s="238"/>
      <c r="P20" s="238"/>
      <c r="Q20" s="238">
        <v>145</v>
      </c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9"/>
      <c r="AF20" s="239"/>
      <c r="AG20" s="266">
        <f>AVERAGE(B20:AF20)</f>
        <v>150.75</v>
      </c>
      <c r="AH20" s="119">
        <v>135</v>
      </c>
      <c r="AI20" s="50" t="s">
        <v>69</v>
      </c>
    </row>
    <row r="21" spans="1:35" s="5" customFormat="1" ht="14.25" customHeight="1" x14ac:dyDescent="0.15">
      <c r="A21" s="429"/>
      <c r="B21" s="253"/>
      <c r="C21" s="254"/>
      <c r="D21" s="254">
        <v>100</v>
      </c>
      <c r="E21" s="254"/>
      <c r="F21" s="254">
        <v>99</v>
      </c>
      <c r="G21" s="254"/>
      <c r="H21" s="254"/>
      <c r="I21" s="254"/>
      <c r="J21" s="254">
        <v>77</v>
      </c>
      <c r="K21" s="254"/>
      <c r="L21" s="254"/>
      <c r="M21" s="254"/>
      <c r="N21" s="254"/>
      <c r="O21" s="254"/>
      <c r="P21" s="254"/>
      <c r="Q21" s="254">
        <v>95</v>
      </c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5"/>
      <c r="AF21" s="255"/>
      <c r="AG21" s="256">
        <f>AVERAGE(B21:AF21)</f>
        <v>92.75</v>
      </c>
      <c r="AH21" s="126">
        <v>85</v>
      </c>
      <c r="AI21" s="50" t="s">
        <v>68</v>
      </c>
    </row>
    <row r="22" spans="1:35" s="5" customFormat="1" ht="25.5" customHeight="1" x14ac:dyDescent="0.15">
      <c r="A22" s="139" t="s">
        <v>59</v>
      </c>
      <c r="B22" s="158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60"/>
      <c r="AF22" s="160"/>
      <c r="AG22" s="161"/>
      <c r="AH22" s="140" t="s">
        <v>29</v>
      </c>
    </row>
    <row r="23" spans="1:35" s="5" customFormat="1" ht="25.5" customHeight="1" thickBot="1" x14ac:dyDescent="0.2">
      <c r="A23" s="7" t="s">
        <v>14</v>
      </c>
      <c r="B23" s="257">
        <v>1.0208333333333333</v>
      </c>
      <c r="C23" s="258">
        <v>0.91666666666666663</v>
      </c>
      <c r="D23" s="258">
        <v>0.875</v>
      </c>
      <c r="E23" s="258">
        <v>1.125</v>
      </c>
      <c r="F23" s="258">
        <v>0.95833333333333337</v>
      </c>
      <c r="G23" s="258">
        <v>1.0208333333333333</v>
      </c>
      <c r="H23" s="258">
        <v>0.97916666666666663</v>
      </c>
      <c r="I23" s="258">
        <v>0.97916666666666663</v>
      </c>
      <c r="J23" s="258">
        <v>0.94444444444444453</v>
      </c>
      <c r="K23" s="258">
        <v>1.0763888888888888</v>
      </c>
      <c r="L23" s="258">
        <v>1.1354166666666667</v>
      </c>
      <c r="M23" s="258">
        <v>1.0625</v>
      </c>
      <c r="N23" s="258">
        <v>1.0625</v>
      </c>
      <c r="O23" s="258">
        <v>0.91666666666666663</v>
      </c>
      <c r="P23" s="258">
        <v>1.1041666666666667</v>
      </c>
      <c r="Q23" s="258">
        <v>0.875</v>
      </c>
      <c r="R23" s="258">
        <v>0.875</v>
      </c>
      <c r="S23" s="258">
        <v>1.1145833333333333</v>
      </c>
      <c r="T23" s="258">
        <v>1</v>
      </c>
      <c r="U23" s="258">
        <v>1.0972222222222221</v>
      </c>
      <c r="V23" s="258">
        <v>1.0833333333333333</v>
      </c>
      <c r="W23" s="258">
        <v>1.125</v>
      </c>
      <c r="X23" s="258">
        <v>1</v>
      </c>
      <c r="Y23" s="258">
        <v>1.0416666666666667</v>
      </c>
      <c r="Z23" s="258">
        <v>1.0625</v>
      </c>
      <c r="AA23" s="258">
        <v>1.1041666666666667</v>
      </c>
      <c r="AB23" s="258">
        <v>1.0833333333333333</v>
      </c>
      <c r="AC23" s="258">
        <v>1.0833333333333333</v>
      </c>
      <c r="AD23" s="258">
        <v>1.0416666666666667</v>
      </c>
      <c r="AE23" s="259">
        <v>1</v>
      </c>
      <c r="AF23" s="259">
        <v>1.0972222222222221</v>
      </c>
      <c r="AG23" s="260">
        <f>AVERAGE(B23:AF23)</f>
        <v>1.0277777777777777</v>
      </c>
      <c r="AH23" s="152">
        <v>4.1666666666666664E-2</v>
      </c>
      <c r="AI23" s="50" t="s">
        <v>67</v>
      </c>
    </row>
    <row r="24" spans="1:35" s="5" customFormat="1" ht="25.5" customHeight="1" thickBot="1" x14ac:dyDescent="0.2">
      <c r="A24" s="15" t="s">
        <v>22</v>
      </c>
      <c r="B24" s="231"/>
      <c r="C24" s="231">
        <v>0.16666666666666666</v>
      </c>
      <c r="D24" s="261"/>
      <c r="E24" s="231">
        <v>0.625</v>
      </c>
      <c r="F24" s="231">
        <v>0.16666666666666666</v>
      </c>
      <c r="G24" s="231">
        <v>0.20833333333333334</v>
      </c>
      <c r="H24" s="231">
        <v>0.14583333333333334</v>
      </c>
      <c r="I24" s="261"/>
      <c r="J24" s="231">
        <v>6.9444444444444434E-2</v>
      </c>
      <c r="K24" s="231">
        <v>0.59722222222222221</v>
      </c>
      <c r="L24" s="231">
        <v>0.35069444444444442</v>
      </c>
      <c r="M24" s="231">
        <v>8.3333333333333329E-2</v>
      </c>
      <c r="N24" s="231">
        <v>0.29166666666666669</v>
      </c>
      <c r="O24" s="231"/>
      <c r="P24" s="231"/>
      <c r="Q24" s="231">
        <v>0.16666666666666666</v>
      </c>
      <c r="R24" s="231">
        <v>0.375</v>
      </c>
      <c r="S24" s="231">
        <v>0.28125</v>
      </c>
      <c r="T24" s="231">
        <v>0.16666666666666666</v>
      </c>
      <c r="U24" s="231">
        <v>0.33333333333333331</v>
      </c>
      <c r="V24" s="231">
        <v>0.40972222222222227</v>
      </c>
      <c r="W24" s="231">
        <v>0.35416666666666669</v>
      </c>
      <c r="X24" s="231">
        <v>0.16666666666666666</v>
      </c>
      <c r="Y24" s="231">
        <v>0.20833333333333334</v>
      </c>
      <c r="Z24" s="231">
        <v>0.22916666666666666</v>
      </c>
      <c r="AA24" s="231">
        <v>0.33333333333333331</v>
      </c>
      <c r="AB24" s="231">
        <v>0.33333333333333331</v>
      </c>
      <c r="AC24" s="231"/>
      <c r="AD24" s="231"/>
      <c r="AE24" s="231">
        <v>0.16666666666666666</v>
      </c>
      <c r="AF24" s="231">
        <v>1.3888888888888888E-2</v>
      </c>
      <c r="AG24" s="248">
        <f>AVERAGE(B24:AF24)</f>
        <v>0.26012731481481483</v>
      </c>
      <c r="AH24" s="147">
        <v>0.20833333333333334</v>
      </c>
      <c r="AI24" s="113" t="s">
        <v>120</v>
      </c>
    </row>
    <row r="25" spans="1:35" s="5" customFormat="1" ht="50.25" customHeight="1" x14ac:dyDescent="0.15">
      <c r="A25" s="141" t="s">
        <v>21</v>
      </c>
      <c r="B25" s="142"/>
      <c r="C25" s="143"/>
      <c r="D25" s="143"/>
      <c r="E25" s="144"/>
      <c r="F25" s="143"/>
      <c r="G25" s="144"/>
      <c r="H25" s="143"/>
      <c r="I25" s="143"/>
      <c r="J25" s="144"/>
      <c r="K25" s="143"/>
      <c r="L25" s="144"/>
      <c r="M25" s="143"/>
      <c r="N25" s="144"/>
      <c r="O25" s="143"/>
      <c r="P25" s="144"/>
      <c r="Q25" s="143"/>
      <c r="R25" s="143"/>
      <c r="S25" s="144"/>
      <c r="T25" s="143"/>
      <c r="U25" s="144"/>
      <c r="V25" s="143"/>
      <c r="W25" s="143"/>
      <c r="X25" s="144"/>
      <c r="Y25" s="143"/>
      <c r="Z25" s="144"/>
      <c r="AA25" s="143"/>
      <c r="AB25" s="144"/>
      <c r="AC25" s="143"/>
      <c r="AD25" s="144"/>
      <c r="AE25" s="145"/>
      <c r="AF25" s="145"/>
      <c r="AG25" s="146"/>
      <c r="AH25" s="146"/>
    </row>
    <row r="26" spans="1:35" s="2" customFormat="1" ht="26.25" customHeight="1" x14ac:dyDescent="0.1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54"/>
      <c r="AH26" s="1"/>
    </row>
  </sheetData>
  <mergeCells count="4">
    <mergeCell ref="A2:A3"/>
    <mergeCell ref="AG2:AG3"/>
    <mergeCell ref="AH2:AH3"/>
    <mergeCell ref="A20:A21"/>
  </mergeCells>
  <phoneticPr fontId="2"/>
  <pageMargins left="0.70866141732283472" right="0.31496062992125984" top="0.55118110236220474" bottom="0.35433070866141736" header="0.31496062992125984" footer="0.31496062992125984"/>
  <pageSetup paperSize="9" scale="56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1"/>
  <dimension ref="A1:AI26"/>
  <sheetViews>
    <sheetView zoomScale="85" zoomScaleNormal="85" workbookViewId="0">
      <selection activeCell="M8" sqref="M8"/>
    </sheetView>
  </sheetViews>
  <sheetFormatPr defaultColWidth="7.5" defaultRowHeight="26.25" customHeight="1" x14ac:dyDescent="0.15"/>
  <cols>
    <col min="1" max="1" width="9" customWidth="1"/>
    <col min="2" max="32" width="7.25" customWidth="1"/>
    <col min="33" max="33" width="7.25" style="155" customWidth="1"/>
    <col min="34" max="34" width="7.25" customWidth="1"/>
    <col min="35" max="35" width="28.125" customWidth="1"/>
  </cols>
  <sheetData>
    <row r="1" spans="1:35" s="2" customFormat="1" ht="26.25" customHeight="1" x14ac:dyDescent="0.2">
      <c r="A1" s="3" t="s">
        <v>91</v>
      </c>
      <c r="B1" s="1"/>
      <c r="C1" s="1"/>
      <c r="D1" s="1"/>
      <c r="E1" s="1"/>
      <c r="F1" s="55"/>
      <c r="G1" s="55"/>
      <c r="H1" s="56"/>
      <c r="I1" s="57"/>
      <c r="J1" s="57"/>
      <c r="K1" s="57"/>
      <c r="L1" s="57"/>
      <c r="M1" s="57"/>
      <c r="N1" s="57"/>
      <c r="O1" s="58"/>
      <c r="P1" s="57"/>
      <c r="Q1" s="57"/>
      <c r="R1" s="57"/>
      <c r="S1" s="57"/>
      <c r="T1" s="57"/>
      <c r="U1" s="57"/>
      <c r="V1" s="57"/>
      <c r="W1" s="57"/>
      <c r="X1" s="57"/>
      <c r="Y1" s="57"/>
      <c r="Z1" s="57" t="s">
        <v>74</v>
      </c>
      <c r="AA1" s="156">
        <v>27</v>
      </c>
      <c r="AB1" s="57" t="s">
        <v>75</v>
      </c>
      <c r="AC1" s="156">
        <v>3</v>
      </c>
      <c r="AD1" s="58" t="s">
        <v>72</v>
      </c>
      <c r="AE1" s="157">
        <f>AG1/27</f>
        <v>0.38734567901234568</v>
      </c>
      <c r="AF1" s="58" t="s">
        <v>73</v>
      </c>
      <c r="AG1" s="157">
        <f>AG16</f>
        <v>10.458333333333334</v>
      </c>
      <c r="AH1" s="57"/>
    </row>
    <row r="2" spans="1:35" s="4" customFormat="1" ht="20.25" customHeight="1" x14ac:dyDescent="0.15">
      <c r="A2" s="459">
        <v>2016</v>
      </c>
      <c r="B2" s="288" t="s">
        <v>123</v>
      </c>
      <c r="C2" s="288" t="s">
        <v>124</v>
      </c>
      <c r="D2" s="288" t="s">
        <v>125</v>
      </c>
      <c r="E2" s="288" t="s">
        <v>126</v>
      </c>
      <c r="F2" s="288" t="s">
        <v>127</v>
      </c>
      <c r="G2" s="288" t="s">
        <v>128</v>
      </c>
      <c r="H2" s="288" t="s">
        <v>129</v>
      </c>
      <c r="I2" s="288" t="s">
        <v>130</v>
      </c>
      <c r="J2" s="288" t="s">
        <v>131</v>
      </c>
      <c r="K2" s="288" t="s">
        <v>132</v>
      </c>
      <c r="L2" s="288" t="s">
        <v>133</v>
      </c>
      <c r="M2" s="288" t="s">
        <v>134</v>
      </c>
      <c r="N2" s="288" t="s">
        <v>135</v>
      </c>
      <c r="O2" s="288" t="s">
        <v>136</v>
      </c>
      <c r="P2" s="288" t="s">
        <v>137</v>
      </c>
      <c r="Q2" s="288" t="s">
        <v>138</v>
      </c>
      <c r="R2" s="288" t="s">
        <v>139</v>
      </c>
      <c r="S2" s="288" t="s">
        <v>140</v>
      </c>
      <c r="T2" s="288" t="s">
        <v>141</v>
      </c>
      <c r="U2" s="288" t="s">
        <v>142</v>
      </c>
      <c r="V2" s="288" t="s">
        <v>143</v>
      </c>
      <c r="W2" s="288" t="s">
        <v>144</v>
      </c>
      <c r="X2" s="288" t="s">
        <v>145</v>
      </c>
      <c r="Y2" s="288" t="s">
        <v>146</v>
      </c>
      <c r="Z2" s="288" t="s">
        <v>147</v>
      </c>
      <c r="AA2" s="288" t="s">
        <v>148</v>
      </c>
      <c r="AB2" s="288" t="s">
        <v>149</v>
      </c>
      <c r="AC2" s="288" t="s">
        <v>150</v>
      </c>
      <c r="AD2" s="288" t="s">
        <v>151</v>
      </c>
      <c r="AE2" s="288" t="s">
        <v>152</v>
      </c>
      <c r="AF2" s="288" t="s">
        <v>153</v>
      </c>
      <c r="AG2" s="426" t="s">
        <v>26</v>
      </c>
      <c r="AH2" s="457" t="s">
        <v>27</v>
      </c>
    </row>
    <row r="3" spans="1:35" s="4" customFormat="1" ht="12.75" customHeight="1" thickBot="1" x14ac:dyDescent="0.2">
      <c r="A3" s="460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90"/>
      <c r="AG3" s="427"/>
      <c r="AH3" s="458"/>
    </row>
    <row r="4" spans="1:35" s="5" customFormat="1" ht="25.5" customHeight="1" thickBot="1" x14ac:dyDescent="0.2">
      <c r="A4" s="15" t="s">
        <v>15</v>
      </c>
      <c r="B4" s="229">
        <v>0.29166666666666669</v>
      </c>
      <c r="C4" s="229">
        <v>0.33333333333333331</v>
      </c>
      <c r="D4" s="229">
        <v>0.25</v>
      </c>
      <c r="E4" s="229">
        <v>0.3125</v>
      </c>
      <c r="F4" s="229">
        <v>0.27083333333333331</v>
      </c>
      <c r="G4" s="229">
        <v>0.22916666666666666</v>
      </c>
      <c r="H4" s="230"/>
      <c r="I4" s="230"/>
      <c r="J4" s="229">
        <v>0.26041666666666669</v>
      </c>
      <c r="K4" s="229">
        <v>0.375</v>
      </c>
      <c r="L4" s="229">
        <v>0.34027777777777773</v>
      </c>
      <c r="M4" s="229">
        <v>0.27083333333333331</v>
      </c>
      <c r="N4" s="229"/>
      <c r="O4" s="229">
        <v>0.28472222222222221</v>
      </c>
      <c r="P4" s="229">
        <v>0.20833333333333334</v>
      </c>
      <c r="Q4" s="229">
        <v>0.1875</v>
      </c>
      <c r="R4" s="229">
        <v>0.35416666666666669</v>
      </c>
      <c r="S4" s="229">
        <v>0.30208333333333331</v>
      </c>
      <c r="T4" s="229">
        <v>0.27430555555555552</v>
      </c>
      <c r="U4" s="229">
        <v>0.22916666666666666</v>
      </c>
      <c r="V4" s="229">
        <v>0.33333333333333331</v>
      </c>
      <c r="W4" s="229">
        <v>0.33333333333333331</v>
      </c>
      <c r="X4" s="229">
        <v>0.23958333333333334</v>
      </c>
      <c r="Y4" s="229">
        <v>0.20833333333333334</v>
      </c>
      <c r="Z4" s="229">
        <v>0.29166666666666669</v>
      </c>
      <c r="AA4" s="229">
        <v>0.29166666666666669</v>
      </c>
      <c r="AB4" s="229">
        <v>0.3125</v>
      </c>
      <c r="AC4" s="229">
        <v>0.25</v>
      </c>
      <c r="AD4" s="229">
        <v>0.30208333333333331</v>
      </c>
      <c r="AE4" s="231">
        <v>0.10416666666666667</v>
      </c>
      <c r="AF4" s="231"/>
      <c r="AG4" s="232">
        <f>AVERAGE(B4:AF4)</f>
        <v>0.27559156378600824</v>
      </c>
      <c r="AH4" s="147">
        <v>0.25</v>
      </c>
      <c r="AI4" s="50" t="s">
        <v>60</v>
      </c>
    </row>
    <row r="5" spans="1:35" s="5" customFormat="1" ht="25.5" customHeight="1" x14ac:dyDescent="0.15">
      <c r="A5" s="9" t="s">
        <v>7</v>
      </c>
      <c r="B5" s="233">
        <v>0.3125</v>
      </c>
      <c r="C5" s="234">
        <v>0.29166666666666669</v>
      </c>
      <c r="D5" s="234">
        <v>0.35416666666666669</v>
      </c>
      <c r="E5" s="234">
        <v>0.29166666666666669</v>
      </c>
      <c r="F5" s="234">
        <v>0.25</v>
      </c>
      <c r="G5" s="234">
        <v>0.25</v>
      </c>
      <c r="H5" s="234">
        <v>0.3125</v>
      </c>
      <c r="I5" s="234">
        <v>0.29166666666666669</v>
      </c>
      <c r="J5" s="234">
        <v>0.26041666666666669</v>
      </c>
      <c r="K5" s="234">
        <v>0.3125</v>
      </c>
      <c r="L5" s="234">
        <v>0.2986111111111111</v>
      </c>
      <c r="M5" s="234">
        <v>0.22916666666666666</v>
      </c>
      <c r="N5" s="234">
        <v>0.32291666666666669</v>
      </c>
      <c r="O5" s="234">
        <v>0.3263888888888889</v>
      </c>
      <c r="P5" s="234">
        <v>0.29166666666666669</v>
      </c>
      <c r="Q5" s="234">
        <v>0.29166666666666669</v>
      </c>
      <c r="R5" s="234">
        <v>0.33333333333333331</v>
      </c>
      <c r="S5" s="234">
        <v>0.30208333333333331</v>
      </c>
      <c r="T5" s="234">
        <v>0.30555555555555552</v>
      </c>
      <c r="U5" s="234">
        <v>0.29166666666666669</v>
      </c>
      <c r="V5" s="234">
        <v>0.29166666666666669</v>
      </c>
      <c r="W5" s="234">
        <v>0.29166666666666669</v>
      </c>
      <c r="X5" s="234">
        <v>0.32291666666666669</v>
      </c>
      <c r="Y5" s="234">
        <v>0.25</v>
      </c>
      <c r="Z5" s="234">
        <v>0.29166666666666669</v>
      </c>
      <c r="AA5" s="234">
        <v>0.29166666666666669</v>
      </c>
      <c r="AB5" s="234">
        <v>0.3125</v>
      </c>
      <c r="AC5" s="234">
        <v>0.29166666666666669</v>
      </c>
      <c r="AD5" s="234">
        <v>0.32291666666666669</v>
      </c>
      <c r="AE5" s="235">
        <v>0.3125</v>
      </c>
      <c r="AF5" s="235"/>
      <c r="AG5" s="236">
        <f>AVERAGE(B5:AF5)</f>
        <v>0.2966435185185185</v>
      </c>
      <c r="AH5" s="148">
        <v>0.29166666666666669</v>
      </c>
      <c r="AI5" s="50" t="s">
        <v>61</v>
      </c>
    </row>
    <row r="6" spans="1:35" s="5" customFormat="1" ht="25.5" customHeight="1" thickBot="1" x14ac:dyDescent="0.2">
      <c r="A6" s="8" t="s">
        <v>9</v>
      </c>
      <c r="B6" s="237">
        <v>1</v>
      </c>
      <c r="C6" s="238">
        <v>1</v>
      </c>
      <c r="D6" s="238">
        <v>1</v>
      </c>
      <c r="E6" s="238">
        <v>1</v>
      </c>
      <c r="F6" s="238">
        <v>1</v>
      </c>
      <c r="G6" s="238">
        <v>1</v>
      </c>
      <c r="H6" s="238">
        <v>1</v>
      </c>
      <c r="I6" s="238">
        <v>1</v>
      </c>
      <c r="J6" s="238">
        <v>1</v>
      </c>
      <c r="K6" s="238"/>
      <c r="L6" s="238">
        <v>1</v>
      </c>
      <c r="M6" s="238">
        <v>1</v>
      </c>
      <c r="N6" s="238">
        <v>1</v>
      </c>
      <c r="O6" s="238">
        <v>1</v>
      </c>
      <c r="P6" s="238">
        <v>1</v>
      </c>
      <c r="Q6" s="238">
        <v>1</v>
      </c>
      <c r="R6" s="238">
        <v>1</v>
      </c>
      <c r="S6" s="238">
        <v>1</v>
      </c>
      <c r="T6" s="238">
        <v>1</v>
      </c>
      <c r="U6" s="238">
        <v>1</v>
      </c>
      <c r="V6" s="238">
        <v>1</v>
      </c>
      <c r="W6" s="238">
        <v>1</v>
      </c>
      <c r="X6" s="238">
        <v>1</v>
      </c>
      <c r="Y6" s="238">
        <v>1</v>
      </c>
      <c r="Z6" s="238"/>
      <c r="AA6" s="238"/>
      <c r="AB6" s="238"/>
      <c r="AC6" s="238">
        <v>1</v>
      </c>
      <c r="AD6" s="238">
        <v>1</v>
      </c>
      <c r="AE6" s="239">
        <v>1</v>
      </c>
      <c r="AF6" s="239"/>
      <c r="AG6" s="240">
        <f>SUM(B6:AF6)</f>
        <v>26</v>
      </c>
      <c r="AH6" s="119" t="s">
        <v>76</v>
      </c>
      <c r="AI6" s="50" t="s">
        <v>62</v>
      </c>
    </row>
    <row r="7" spans="1:35" s="5" customFormat="1" ht="25.5" customHeight="1" x14ac:dyDescent="0.15">
      <c r="A7" s="10" t="s">
        <v>8</v>
      </c>
      <c r="B7" s="241">
        <v>0.33333333333333331</v>
      </c>
      <c r="C7" s="242">
        <v>0.33333333333333331</v>
      </c>
      <c r="D7" s="243"/>
      <c r="E7" s="242">
        <v>0.54166666666666663</v>
      </c>
      <c r="F7" s="242">
        <v>0.3263888888888889</v>
      </c>
      <c r="G7" s="243"/>
      <c r="H7" s="243"/>
      <c r="I7" s="243"/>
      <c r="J7" s="242">
        <v>0.3611111111111111</v>
      </c>
      <c r="K7" s="242"/>
      <c r="L7" s="242">
        <v>0.33333333333333331</v>
      </c>
      <c r="M7" s="242">
        <v>0.25</v>
      </c>
      <c r="N7" s="243"/>
      <c r="O7" s="242">
        <v>0.3611111111111111</v>
      </c>
      <c r="P7" s="242">
        <v>0.33333333333333331</v>
      </c>
      <c r="Q7" s="242">
        <v>0.35416666666666669</v>
      </c>
      <c r="R7" s="242"/>
      <c r="S7" s="242">
        <v>0.34722222222222227</v>
      </c>
      <c r="T7" s="242">
        <v>0.33333333333333331</v>
      </c>
      <c r="U7" s="242">
        <v>0.33333333333333331</v>
      </c>
      <c r="V7" s="242">
        <v>0.33333333333333331</v>
      </c>
      <c r="W7" s="242">
        <v>0.33333333333333331</v>
      </c>
      <c r="X7" s="242">
        <v>0.3611111111111111</v>
      </c>
      <c r="Y7" s="242"/>
      <c r="Z7" s="242"/>
      <c r="AA7" s="242"/>
      <c r="AB7" s="242"/>
      <c r="AC7" s="242">
        <v>0.33333333333333331</v>
      </c>
      <c r="AD7" s="242"/>
      <c r="AE7" s="244">
        <v>0.33333333333333331</v>
      </c>
      <c r="AF7" s="244"/>
      <c r="AG7" s="245">
        <f>AVERAGE(B7:AF7)</f>
        <v>0.34645061728395049</v>
      </c>
      <c r="AH7" s="149">
        <v>0.33333333333333331</v>
      </c>
      <c r="AI7" s="113" t="s">
        <v>118</v>
      </c>
    </row>
    <row r="8" spans="1:35" s="5" customFormat="1" ht="25.5" customHeight="1" x14ac:dyDescent="0.15">
      <c r="A8" s="114" t="s">
        <v>10</v>
      </c>
      <c r="B8" s="115"/>
      <c r="C8" s="116"/>
      <c r="D8" s="116"/>
      <c r="E8" s="117"/>
      <c r="F8" s="116"/>
      <c r="G8" s="117"/>
      <c r="H8" s="116"/>
      <c r="I8" s="116"/>
      <c r="J8" s="117"/>
      <c r="K8" s="116"/>
      <c r="L8" s="117"/>
      <c r="M8" s="116"/>
      <c r="N8" s="117"/>
      <c r="O8" s="116"/>
      <c r="P8" s="117"/>
      <c r="Q8" s="116"/>
      <c r="R8" s="116"/>
      <c r="S8" s="117"/>
      <c r="T8" s="116"/>
      <c r="U8" s="117"/>
      <c r="V8" s="116"/>
      <c r="W8" s="116"/>
      <c r="X8" s="117"/>
      <c r="Y8" s="116"/>
      <c r="Z8" s="117"/>
      <c r="AA8" s="116"/>
      <c r="AB8" s="117"/>
      <c r="AC8" s="116"/>
      <c r="AD8" s="117"/>
      <c r="AE8" s="118"/>
      <c r="AF8" s="118"/>
      <c r="AG8" s="119"/>
      <c r="AH8" s="119"/>
    </row>
    <row r="9" spans="1:35" s="5" customFormat="1" ht="14.25" customHeight="1" x14ac:dyDescent="0.15">
      <c r="A9" s="120" t="s">
        <v>16</v>
      </c>
      <c r="B9" s="121"/>
      <c r="C9" s="122"/>
      <c r="D9" s="122"/>
      <c r="E9" s="123"/>
      <c r="F9" s="122"/>
      <c r="G9" s="123"/>
      <c r="H9" s="122"/>
      <c r="I9" s="122"/>
      <c r="J9" s="123"/>
      <c r="K9" s="122"/>
      <c r="L9" s="123"/>
      <c r="M9" s="122"/>
      <c r="N9" s="123"/>
      <c r="O9" s="122"/>
      <c r="P9" s="123"/>
      <c r="Q9" s="122"/>
      <c r="R9" s="122"/>
      <c r="S9" s="123"/>
      <c r="T9" s="122"/>
      <c r="U9" s="123"/>
      <c r="V9" s="122"/>
      <c r="W9" s="122"/>
      <c r="X9" s="123"/>
      <c r="Y9" s="122"/>
      <c r="Z9" s="123"/>
      <c r="AA9" s="122"/>
      <c r="AB9" s="123"/>
      <c r="AC9" s="122"/>
      <c r="AD9" s="123"/>
      <c r="AE9" s="124"/>
      <c r="AF9" s="124"/>
      <c r="AG9" s="126"/>
      <c r="AH9" s="125" t="s">
        <v>30</v>
      </c>
    </row>
    <row r="10" spans="1:35" s="5" customFormat="1" ht="25.5" customHeight="1" x14ac:dyDescent="0.15">
      <c r="A10" s="114" t="s">
        <v>18</v>
      </c>
      <c r="B10" s="115"/>
      <c r="C10" s="116"/>
      <c r="D10" s="116"/>
      <c r="E10" s="117"/>
      <c r="F10" s="116"/>
      <c r="G10" s="117"/>
      <c r="H10" s="116"/>
      <c r="I10" s="116"/>
      <c r="J10" s="117"/>
      <c r="K10" s="116"/>
      <c r="L10" s="117"/>
      <c r="M10" s="116"/>
      <c r="N10" s="117"/>
      <c r="O10" s="116"/>
      <c r="P10" s="117"/>
      <c r="Q10" s="116"/>
      <c r="R10" s="116"/>
      <c r="S10" s="117"/>
      <c r="T10" s="116"/>
      <c r="U10" s="117"/>
      <c r="V10" s="116"/>
      <c r="W10" s="116"/>
      <c r="X10" s="117"/>
      <c r="Y10" s="116"/>
      <c r="Z10" s="117"/>
      <c r="AA10" s="116"/>
      <c r="AB10" s="117"/>
      <c r="AC10" s="116"/>
      <c r="AD10" s="117"/>
      <c r="AE10" s="118"/>
      <c r="AF10" s="118"/>
      <c r="AG10" s="119"/>
      <c r="AH10" s="119"/>
    </row>
    <row r="11" spans="1:35" s="5" customFormat="1" ht="14.25" customHeight="1" x14ac:dyDescent="0.15">
      <c r="A11" s="120" t="s">
        <v>16</v>
      </c>
      <c r="B11" s="121"/>
      <c r="C11" s="122"/>
      <c r="D11" s="122"/>
      <c r="E11" s="123"/>
      <c r="F11" s="122"/>
      <c r="G11" s="123"/>
      <c r="H11" s="122"/>
      <c r="I11" s="122"/>
      <c r="J11" s="123"/>
      <c r="K11" s="122"/>
      <c r="L11" s="123"/>
      <c r="M11" s="122"/>
      <c r="N11" s="123"/>
      <c r="O11" s="122"/>
      <c r="P11" s="123"/>
      <c r="Q11" s="122"/>
      <c r="R11" s="122"/>
      <c r="S11" s="123"/>
      <c r="T11" s="122"/>
      <c r="U11" s="123"/>
      <c r="V11" s="122"/>
      <c r="W11" s="122"/>
      <c r="X11" s="123"/>
      <c r="Y11" s="122"/>
      <c r="Z11" s="123"/>
      <c r="AA11" s="122"/>
      <c r="AB11" s="123"/>
      <c r="AC11" s="122"/>
      <c r="AD11" s="123"/>
      <c r="AE11" s="124"/>
      <c r="AF11" s="124"/>
      <c r="AG11" s="126"/>
      <c r="AH11" s="126"/>
    </row>
    <row r="12" spans="1:35" s="5" customFormat="1" ht="25.5" customHeight="1" x14ac:dyDescent="0.15">
      <c r="A12" s="114" t="s">
        <v>23</v>
      </c>
      <c r="B12" s="115"/>
      <c r="C12" s="116"/>
      <c r="D12" s="116"/>
      <c r="E12" s="117"/>
      <c r="F12" s="116"/>
      <c r="G12" s="117"/>
      <c r="H12" s="116"/>
      <c r="I12" s="116"/>
      <c r="J12" s="117"/>
      <c r="K12" s="116"/>
      <c r="L12" s="117"/>
      <c r="M12" s="116"/>
      <c r="N12" s="117"/>
      <c r="O12" s="116"/>
      <c r="P12" s="117"/>
      <c r="Q12" s="116"/>
      <c r="R12" s="116"/>
      <c r="S12" s="117"/>
      <c r="T12" s="116"/>
      <c r="U12" s="117"/>
      <c r="V12" s="116"/>
      <c r="W12" s="116"/>
      <c r="X12" s="117"/>
      <c r="Y12" s="116"/>
      <c r="Z12" s="117"/>
      <c r="AA12" s="116"/>
      <c r="AB12" s="117"/>
      <c r="AC12" s="116"/>
      <c r="AD12" s="117"/>
      <c r="AE12" s="118"/>
      <c r="AF12" s="118"/>
      <c r="AG12" s="119"/>
      <c r="AH12" s="119"/>
    </row>
    <row r="13" spans="1:35" s="5" customFormat="1" ht="15" customHeight="1" x14ac:dyDescent="0.15">
      <c r="A13" s="127" t="s">
        <v>25</v>
      </c>
      <c r="B13" s="128" t="s">
        <v>24</v>
      </c>
      <c r="C13" s="129" t="s">
        <v>24</v>
      </c>
      <c r="D13" s="129" t="s">
        <v>24</v>
      </c>
      <c r="E13" s="129" t="s">
        <v>24</v>
      </c>
      <c r="F13" s="129" t="s">
        <v>24</v>
      </c>
      <c r="G13" s="129" t="s">
        <v>24</v>
      </c>
      <c r="H13" s="129" t="s">
        <v>24</v>
      </c>
      <c r="I13" s="129" t="s">
        <v>24</v>
      </c>
      <c r="J13" s="129" t="s">
        <v>24</v>
      </c>
      <c r="K13" s="129" t="s">
        <v>24</v>
      </c>
      <c r="L13" s="129" t="s">
        <v>24</v>
      </c>
      <c r="M13" s="129" t="s">
        <v>24</v>
      </c>
      <c r="N13" s="129" t="s">
        <v>24</v>
      </c>
      <c r="O13" s="129" t="s">
        <v>24</v>
      </c>
      <c r="P13" s="129" t="s">
        <v>24</v>
      </c>
      <c r="Q13" s="129" t="s">
        <v>24</v>
      </c>
      <c r="R13" s="129" t="s">
        <v>24</v>
      </c>
      <c r="S13" s="129" t="s">
        <v>24</v>
      </c>
      <c r="T13" s="129" t="s">
        <v>24</v>
      </c>
      <c r="U13" s="129" t="s">
        <v>24</v>
      </c>
      <c r="V13" s="129" t="s">
        <v>24</v>
      </c>
      <c r="W13" s="129" t="s">
        <v>24</v>
      </c>
      <c r="X13" s="129" t="s">
        <v>24</v>
      </c>
      <c r="Y13" s="129" t="s">
        <v>24</v>
      </c>
      <c r="Z13" s="129" t="s">
        <v>24</v>
      </c>
      <c r="AA13" s="129" t="s">
        <v>24</v>
      </c>
      <c r="AB13" s="129" t="s">
        <v>24</v>
      </c>
      <c r="AC13" s="129" t="s">
        <v>24</v>
      </c>
      <c r="AD13" s="129" t="s">
        <v>24</v>
      </c>
      <c r="AE13" s="153"/>
      <c r="AF13" s="153"/>
      <c r="AG13" s="130"/>
      <c r="AH13" s="131"/>
    </row>
    <row r="14" spans="1:35" s="5" customFormat="1" ht="14.25" customHeight="1" x14ac:dyDescent="0.15">
      <c r="A14" s="120" t="s">
        <v>16</v>
      </c>
      <c r="B14" s="121"/>
      <c r="C14" s="122"/>
      <c r="D14" s="122"/>
      <c r="E14" s="123"/>
      <c r="F14" s="122"/>
      <c r="G14" s="123"/>
      <c r="H14" s="122"/>
      <c r="I14" s="122"/>
      <c r="J14" s="123"/>
      <c r="K14" s="122"/>
      <c r="L14" s="123"/>
      <c r="M14" s="122"/>
      <c r="N14" s="123"/>
      <c r="O14" s="122"/>
      <c r="P14" s="123"/>
      <c r="Q14" s="122"/>
      <c r="R14" s="122"/>
      <c r="S14" s="123"/>
      <c r="T14" s="122"/>
      <c r="U14" s="123"/>
      <c r="V14" s="122"/>
      <c r="W14" s="122"/>
      <c r="X14" s="123"/>
      <c r="Y14" s="122"/>
      <c r="Z14" s="123"/>
      <c r="AA14" s="122"/>
      <c r="AB14" s="123"/>
      <c r="AC14" s="122"/>
      <c r="AD14" s="123"/>
      <c r="AE14" s="124"/>
      <c r="AF14" s="124"/>
      <c r="AG14" s="126"/>
      <c r="AH14" s="126"/>
    </row>
    <row r="15" spans="1:35" s="5" customFormat="1" ht="25.5" customHeight="1" thickBot="1" x14ac:dyDescent="0.2">
      <c r="A15" s="11" t="s">
        <v>11</v>
      </c>
      <c r="B15" s="246">
        <v>0.80208333333333337</v>
      </c>
      <c r="C15" s="246">
        <v>0.75</v>
      </c>
      <c r="D15" s="246"/>
      <c r="E15" s="246">
        <v>0.88888888888888884</v>
      </c>
      <c r="F15" s="246">
        <v>0.83333333333333337</v>
      </c>
      <c r="G15" s="246"/>
      <c r="H15" s="246"/>
      <c r="I15" s="246"/>
      <c r="J15" s="246">
        <v>0.83333333333333337</v>
      </c>
      <c r="K15" s="246"/>
      <c r="L15" s="246">
        <v>0.80208333333333337</v>
      </c>
      <c r="M15" s="246"/>
      <c r="N15" s="246"/>
      <c r="O15" s="246">
        <v>0.83333333333333337</v>
      </c>
      <c r="P15" s="246">
        <v>0.84027777777777779</v>
      </c>
      <c r="Q15" s="246">
        <v>0.82291666666666663</v>
      </c>
      <c r="R15" s="246"/>
      <c r="S15" s="246">
        <v>0.91666666666666663</v>
      </c>
      <c r="T15" s="246">
        <v>0.83333333333333337</v>
      </c>
      <c r="U15" s="246">
        <v>0.83333333333333337</v>
      </c>
      <c r="V15" s="246">
        <v>0.83333333333333337</v>
      </c>
      <c r="W15" s="246">
        <v>0.83333333333333337</v>
      </c>
      <c r="X15" s="246">
        <v>0.72916666666666663</v>
      </c>
      <c r="Y15" s="246"/>
      <c r="Z15" s="246"/>
      <c r="AA15" s="246"/>
      <c r="AB15" s="246">
        <v>0.85416666666666663</v>
      </c>
      <c r="AC15" s="246">
        <v>0.77083333333333337</v>
      </c>
      <c r="AD15" s="246">
        <v>0.76041666666666663</v>
      </c>
      <c r="AE15" s="246">
        <v>0.79166666666666663</v>
      </c>
      <c r="AF15" s="246"/>
      <c r="AG15" s="246">
        <f>AVERAGE(B15:AF15)</f>
        <v>0.81907894736842102</v>
      </c>
      <c r="AH15" s="150">
        <v>0.83333333333333337</v>
      </c>
      <c r="AI15" s="113" t="s">
        <v>119</v>
      </c>
    </row>
    <row r="16" spans="1:35" s="5" customFormat="1" ht="25.5" customHeight="1" thickBot="1" x14ac:dyDescent="0.2">
      <c r="A16" s="13" t="s">
        <v>20</v>
      </c>
      <c r="B16" s="247">
        <v>0.42708333333333331</v>
      </c>
      <c r="C16" s="229">
        <v>0.39583333333333331</v>
      </c>
      <c r="D16" s="229"/>
      <c r="E16" s="229">
        <v>0.34722222222222227</v>
      </c>
      <c r="F16" s="229">
        <v>0.46527777777777773</v>
      </c>
      <c r="G16" s="229">
        <v>0.33333333333333331</v>
      </c>
      <c r="H16" s="229">
        <v>0.33333333333333331</v>
      </c>
      <c r="I16" s="229">
        <v>0.33333333333333331</v>
      </c>
      <c r="J16" s="229">
        <v>0.2638888888888889</v>
      </c>
      <c r="K16" s="229"/>
      <c r="L16" s="229">
        <v>0.42708333333333331</v>
      </c>
      <c r="M16" s="229">
        <v>0.33333333333333331</v>
      </c>
      <c r="N16" s="229">
        <v>0.33333333333333331</v>
      </c>
      <c r="O16" s="229">
        <v>0.43055555555555558</v>
      </c>
      <c r="P16" s="229">
        <v>0.46527777777777773</v>
      </c>
      <c r="Q16" s="229">
        <v>0.4548611111111111</v>
      </c>
      <c r="R16" s="229"/>
      <c r="S16" s="229">
        <v>0.52777777777777779</v>
      </c>
      <c r="T16" s="229">
        <v>0.45833333333333331</v>
      </c>
      <c r="U16" s="229">
        <v>0.45833333333333331</v>
      </c>
      <c r="V16" s="229">
        <v>0.45833333333333331</v>
      </c>
      <c r="W16" s="229">
        <v>0.45833333333333331</v>
      </c>
      <c r="X16" s="229">
        <v>0.3263888888888889</v>
      </c>
      <c r="Y16" s="229">
        <v>0.33333333333333331</v>
      </c>
      <c r="Z16" s="229">
        <v>0.33333333333333331</v>
      </c>
      <c r="AA16" s="229">
        <v>0.33333333333333331</v>
      </c>
      <c r="AB16" s="229">
        <v>0.23958333333333334</v>
      </c>
      <c r="AC16" s="229">
        <v>0.39583333333333331</v>
      </c>
      <c r="AD16" s="229">
        <v>0.375</v>
      </c>
      <c r="AE16" s="229">
        <v>0.41666666666666669</v>
      </c>
      <c r="AF16" s="229"/>
      <c r="AG16" s="248">
        <f>SUM(B16:AF16)</f>
        <v>10.458333333333334</v>
      </c>
      <c r="AH16" s="151">
        <v>0.41666666666666669</v>
      </c>
      <c r="AI16" s="113" t="s">
        <v>154</v>
      </c>
    </row>
    <row r="17" spans="1:35" s="5" customFormat="1" ht="25.5" customHeight="1" x14ac:dyDescent="0.15">
      <c r="A17" s="132" t="s">
        <v>19</v>
      </c>
      <c r="B17" s="133"/>
      <c r="C17" s="134"/>
      <c r="D17" s="134"/>
      <c r="E17" s="135"/>
      <c r="F17" s="134"/>
      <c r="G17" s="135"/>
      <c r="H17" s="134"/>
      <c r="I17" s="134"/>
      <c r="J17" s="135"/>
      <c r="K17" s="134"/>
      <c r="L17" s="135"/>
      <c r="M17" s="134"/>
      <c r="N17" s="135"/>
      <c r="O17" s="134"/>
      <c r="P17" s="135"/>
      <c r="Q17" s="134"/>
      <c r="R17" s="134"/>
      <c r="S17" s="135"/>
      <c r="T17" s="134"/>
      <c r="U17" s="135"/>
      <c r="V17" s="134"/>
      <c r="W17" s="134"/>
      <c r="X17" s="135"/>
      <c r="Y17" s="134"/>
      <c r="Z17" s="135"/>
      <c r="AA17" s="134"/>
      <c r="AB17" s="135"/>
      <c r="AC17" s="134"/>
      <c r="AD17" s="135"/>
      <c r="AE17" s="136"/>
      <c r="AF17" s="136"/>
      <c r="AG17" s="137"/>
      <c r="AH17" s="137"/>
    </row>
    <row r="18" spans="1:35" s="5" customFormat="1" ht="25.5" customHeight="1" x14ac:dyDescent="0.15">
      <c r="A18" s="213" t="s">
        <v>13</v>
      </c>
      <c r="B18" s="249"/>
      <c r="C18" s="250">
        <v>1</v>
      </c>
      <c r="D18" s="250"/>
      <c r="E18" s="250"/>
      <c r="F18" s="250"/>
      <c r="G18" s="250">
        <v>1</v>
      </c>
      <c r="H18" s="250">
        <v>1</v>
      </c>
      <c r="I18" s="250">
        <v>1</v>
      </c>
      <c r="J18" s="250"/>
      <c r="K18" s="250"/>
      <c r="L18" s="250"/>
      <c r="M18" s="250">
        <v>1</v>
      </c>
      <c r="N18" s="250">
        <v>1</v>
      </c>
      <c r="O18" s="250"/>
      <c r="P18" s="250"/>
      <c r="Q18" s="250">
        <v>1</v>
      </c>
      <c r="R18" s="250">
        <v>1</v>
      </c>
      <c r="S18" s="250"/>
      <c r="T18" s="250">
        <v>1</v>
      </c>
      <c r="U18" s="250"/>
      <c r="V18" s="250"/>
      <c r="W18" s="250">
        <v>1</v>
      </c>
      <c r="X18" s="250">
        <v>1</v>
      </c>
      <c r="Y18" s="250">
        <v>1</v>
      </c>
      <c r="Z18" s="250">
        <v>1</v>
      </c>
      <c r="AA18" s="250">
        <v>1</v>
      </c>
      <c r="AB18" s="250"/>
      <c r="AC18" s="250">
        <v>1</v>
      </c>
      <c r="AD18" s="250"/>
      <c r="AE18" s="251">
        <v>1</v>
      </c>
      <c r="AF18" s="251"/>
      <c r="AG18" s="252">
        <f>SUM(B18:AF18)</f>
        <v>16</v>
      </c>
      <c r="AH18" s="138" t="s">
        <v>28</v>
      </c>
    </row>
    <row r="19" spans="1:35" s="5" customFormat="1" ht="25.5" customHeight="1" x14ac:dyDescent="0.15">
      <c r="A19" s="7" t="s">
        <v>12</v>
      </c>
      <c r="B19" s="262">
        <v>90.1</v>
      </c>
      <c r="C19" s="263"/>
      <c r="D19" s="263"/>
      <c r="E19" s="263">
        <v>91.6</v>
      </c>
      <c r="F19" s="263"/>
      <c r="G19" s="263"/>
      <c r="H19" s="263"/>
      <c r="I19" s="263"/>
      <c r="J19" s="263"/>
      <c r="K19" s="263">
        <v>91.1</v>
      </c>
      <c r="L19" s="263"/>
      <c r="M19" s="263"/>
      <c r="N19" s="263">
        <v>91.2</v>
      </c>
      <c r="O19" s="263">
        <v>91.2</v>
      </c>
      <c r="P19" s="263">
        <v>90.9</v>
      </c>
      <c r="Q19" s="263"/>
      <c r="R19" s="263"/>
      <c r="S19" s="263"/>
      <c r="T19" s="263">
        <v>92</v>
      </c>
      <c r="U19" s="263">
        <v>91</v>
      </c>
      <c r="V19" s="263"/>
      <c r="W19" s="263"/>
      <c r="X19" s="263"/>
      <c r="Y19" s="263"/>
      <c r="Z19" s="263"/>
      <c r="AA19" s="263"/>
      <c r="AB19" s="263">
        <v>89.8</v>
      </c>
      <c r="AC19" s="263">
        <v>91</v>
      </c>
      <c r="AD19" s="263"/>
      <c r="AE19" s="264"/>
      <c r="AF19" s="264"/>
      <c r="AG19" s="265">
        <f>AVERAGE(B19:AF19)</f>
        <v>90.989999999999981</v>
      </c>
      <c r="AH19" s="140" t="s">
        <v>58</v>
      </c>
      <c r="AI19" s="50" t="s">
        <v>66</v>
      </c>
    </row>
    <row r="20" spans="1:35" s="5" customFormat="1" ht="14.25" customHeight="1" x14ac:dyDescent="0.15">
      <c r="A20" s="428" t="s">
        <v>17</v>
      </c>
      <c r="B20" s="237"/>
      <c r="C20" s="238"/>
      <c r="D20" s="238"/>
      <c r="E20" s="238">
        <v>157</v>
      </c>
      <c r="F20" s="238"/>
      <c r="G20" s="238"/>
      <c r="H20" s="238"/>
      <c r="I20" s="238"/>
      <c r="J20" s="238"/>
      <c r="K20" s="238">
        <v>160</v>
      </c>
      <c r="L20" s="238"/>
      <c r="M20" s="238"/>
      <c r="N20" s="238"/>
      <c r="O20" s="238"/>
      <c r="P20" s="238"/>
      <c r="Q20" s="238"/>
      <c r="R20" s="238"/>
      <c r="S20" s="238">
        <v>157</v>
      </c>
      <c r="T20" s="238">
        <v>143</v>
      </c>
      <c r="U20" s="238">
        <v>151</v>
      </c>
      <c r="V20" s="238"/>
      <c r="W20" s="238"/>
      <c r="X20" s="238"/>
      <c r="Y20" s="238"/>
      <c r="Z20" s="238"/>
      <c r="AA20" s="238"/>
      <c r="AB20" s="238"/>
      <c r="AC20" s="238"/>
      <c r="AD20" s="238">
        <v>157</v>
      </c>
      <c r="AE20" s="239"/>
      <c r="AF20" s="239"/>
      <c r="AG20" s="266">
        <f>AVERAGE(B20:AF20)</f>
        <v>154.16666666666666</v>
      </c>
      <c r="AH20" s="119">
        <v>135</v>
      </c>
      <c r="AI20" s="50" t="s">
        <v>69</v>
      </c>
    </row>
    <row r="21" spans="1:35" s="5" customFormat="1" ht="14.25" customHeight="1" x14ac:dyDescent="0.15">
      <c r="A21" s="429"/>
      <c r="B21" s="253"/>
      <c r="C21" s="254"/>
      <c r="D21" s="254"/>
      <c r="E21" s="254">
        <v>87</v>
      </c>
      <c r="F21" s="254"/>
      <c r="G21" s="254"/>
      <c r="H21" s="254"/>
      <c r="I21" s="254"/>
      <c r="J21" s="254"/>
      <c r="K21" s="254">
        <v>101</v>
      </c>
      <c r="L21" s="254"/>
      <c r="M21" s="254"/>
      <c r="N21" s="254"/>
      <c r="O21" s="254"/>
      <c r="P21" s="254"/>
      <c r="Q21" s="254"/>
      <c r="R21" s="254"/>
      <c r="S21" s="254">
        <v>92</v>
      </c>
      <c r="T21" s="254">
        <v>73</v>
      </c>
      <c r="U21" s="254">
        <v>81</v>
      </c>
      <c r="V21" s="254"/>
      <c r="W21" s="254"/>
      <c r="X21" s="254"/>
      <c r="Y21" s="254"/>
      <c r="Z21" s="254"/>
      <c r="AA21" s="254"/>
      <c r="AB21" s="254"/>
      <c r="AC21" s="254"/>
      <c r="AD21" s="254">
        <v>100</v>
      </c>
      <c r="AE21" s="255"/>
      <c r="AF21" s="255"/>
      <c r="AG21" s="256">
        <f>AVERAGE(B21:AF21)</f>
        <v>89</v>
      </c>
      <c r="AH21" s="126">
        <v>85</v>
      </c>
      <c r="AI21" s="50" t="s">
        <v>68</v>
      </c>
    </row>
    <row r="22" spans="1:35" s="5" customFormat="1" ht="25.5" customHeight="1" x14ac:dyDescent="0.15">
      <c r="A22" s="139" t="s">
        <v>59</v>
      </c>
      <c r="B22" s="158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60"/>
      <c r="AF22" s="160"/>
      <c r="AG22" s="161"/>
      <c r="AH22" s="140" t="s">
        <v>29</v>
      </c>
    </row>
    <row r="23" spans="1:35" s="5" customFormat="1" ht="25.5" customHeight="1" thickBot="1" x14ac:dyDescent="0.2">
      <c r="A23" s="7" t="s">
        <v>14</v>
      </c>
      <c r="B23" s="257">
        <v>0.95833333333333337</v>
      </c>
      <c r="C23" s="258">
        <v>1.1041666666666667</v>
      </c>
      <c r="D23" s="258">
        <v>0.97916666666666663</v>
      </c>
      <c r="E23" s="258">
        <v>0.97916666666666663</v>
      </c>
      <c r="F23" s="258">
        <v>1.0208333333333333</v>
      </c>
      <c r="G23" s="258"/>
      <c r="H23" s="258"/>
      <c r="I23" s="258">
        <v>1</v>
      </c>
      <c r="J23" s="258">
        <v>0.9375</v>
      </c>
      <c r="K23" s="258">
        <v>0.95833333333333337</v>
      </c>
      <c r="L23" s="258">
        <v>0.95833333333333337</v>
      </c>
      <c r="M23" s="258"/>
      <c r="N23" s="258">
        <v>1.0416666666666667</v>
      </c>
      <c r="O23" s="258">
        <v>1.0833333333333333</v>
      </c>
      <c r="P23" s="258">
        <v>1.1041666666666667</v>
      </c>
      <c r="Q23" s="258">
        <v>0.97916666666666663</v>
      </c>
      <c r="R23" s="258">
        <v>1</v>
      </c>
      <c r="S23" s="258">
        <v>1.03125</v>
      </c>
      <c r="T23" s="258">
        <v>1.0625</v>
      </c>
      <c r="U23" s="258">
        <v>0.95833333333333337</v>
      </c>
      <c r="V23" s="258">
        <v>0.95833333333333337</v>
      </c>
      <c r="W23" s="258">
        <v>1.0833333333333333</v>
      </c>
      <c r="X23" s="258">
        <v>1.0416666666666667</v>
      </c>
      <c r="Y23" s="258">
        <v>1</v>
      </c>
      <c r="Z23" s="258">
        <v>1</v>
      </c>
      <c r="AA23" s="258">
        <v>1</v>
      </c>
      <c r="AB23" s="258">
        <v>1.0416666666666667</v>
      </c>
      <c r="AC23" s="258">
        <v>1.0208333333333333</v>
      </c>
      <c r="AD23" s="258">
        <v>1.2083333333333333</v>
      </c>
      <c r="AE23" s="259">
        <v>1</v>
      </c>
      <c r="AF23" s="259"/>
      <c r="AG23" s="260">
        <f>AVERAGE(B23:AF23)</f>
        <v>1.018904320987654</v>
      </c>
      <c r="AH23" s="152">
        <v>4.1666666666666664E-2</v>
      </c>
      <c r="AI23" s="50" t="s">
        <v>67</v>
      </c>
    </row>
    <row r="24" spans="1:35" s="5" customFormat="1" ht="25.5" customHeight="1" thickBot="1" x14ac:dyDescent="0.2">
      <c r="A24" s="15" t="s">
        <v>22</v>
      </c>
      <c r="B24" s="231">
        <v>0.15625</v>
      </c>
      <c r="C24" s="231">
        <v>0.35416666666666669</v>
      </c>
      <c r="D24" s="261"/>
      <c r="E24" s="231">
        <v>9.0277777777777776E-2</v>
      </c>
      <c r="F24" s="231">
        <v>0.1875</v>
      </c>
      <c r="G24" s="261"/>
      <c r="H24" s="261"/>
      <c r="I24" s="261"/>
      <c r="J24" s="231">
        <v>0.10416666666666667</v>
      </c>
      <c r="K24" s="231"/>
      <c r="L24" s="231">
        <v>0.15625</v>
      </c>
      <c r="M24" s="231"/>
      <c r="N24" s="261"/>
      <c r="O24" s="231">
        <v>0.25</v>
      </c>
      <c r="P24" s="231">
        <v>0.2638888888888889</v>
      </c>
      <c r="Q24" s="231">
        <v>0.15625</v>
      </c>
      <c r="R24" s="231"/>
      <c r="S24" s="231">
        <v>0.11458333333333333</v>
      </c>
      <c r="T24" s="231">
        <v>0.22916666666666666</v>
      </c>
      <c r="U24" s="231">
        <v>0.125</v>
      </c>
      <c r="V24" s="231">
        <v>0.125</v>
      </c>
      <c r="W24" s="231">
        <v>0.25</v>
      </c>
      <c r="X24" s="231">
        <v>0.3125</v>
      </c>
      <c r="Y24" s="231"/>
      <c r="Z24" s="231"/>
      <c r="AA24" s="231"/>
      <c r="AB24" s="231">
        <v>0.1875</v>
      </c>
      <c r="AC24" s="231">
        <v>0.25</v>
      </c>
      <c r="AD24" s="231"/>
      <c r="AE24" s="231">
        <v>0.20833333333333334</v>
      </c>
      <c r="AF24" s="231"/>
      <c r="AG24" s="248">
        <f>AVERAGE(B24:AF24)</f>
        <v>0.19560185185185186</v>
      </c>
      <c r="AH24" s="147">
        <v>0.20833333333333334</v>
      </c>
      <c r="AI24" s="113" t="s">
        <v>120</v>
      </c>
    </row>
    <row r="25" spans="1:35" s="5" customFormat="1" ht="50.25" customHeight="1" x14ac:dyDescent="0.15">
      <c r="A25" s="141" t="s">
        <v>21</v>
      </c>
      <c r="B25" s="142"/>
      <c r="C25" s="143"/>
      <c r="D25" s="143"/>
      <c r="E25" s="144"/>
      <c r="F25" s="143"/>
      <c r="G25" s="144"/>
      <c r="H25" s="143"/>
      <c r="I25" s="143"/>
      <c r="J25" s="144"/>
      <c r="K25" s="143"/>
      <c r="L25" s="144"/>
      <c r="M25" s="143"/>
      <c r="N25" s="144"/>
      <c r="O25" s="143"/>
      <c r="P25" s="144"/>
      <c r="Q25" s="143"/>
      <c r="R25" s="143"/>
      <c r="S25" s="144"/>
      <c r="T25" s="143"/>
      <c r="U25" s="144"/>
      <c r="V25" s="143"/>
      <c r="W25" s="143"/>
      <c r="X25" s="144"/>
      <c r="Y25" s="143"/>
      <c r="Z25" s="144"/>
      <c r="AA25" s="143"/>
      <c r="AB25" s="144"/>
      <c r="AC25" s="143"/>
      <c r="AD25" s="144"/>
      <c r="AE25" s="145"/>
      <c r="AF25" s="145"/>
      <c r="AG25" s="146"/>
      <c r="AH25" s="146"/>
    </row>
    <row r="26" spans="1:35" s="2" customFormat="1" ht="26.25" customHeight="1" x14ac:dyDescent="0.1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54"/>
      <c r="AH26" s="1"/>
    </row>
  </sheetData>
  <mergeCells count="4">
    <mergeCell ref="A2:A3"/>
    <mergeCell ref="AG2:AG3"/>
    <mergeCell ref="AH2:AH3"/>
    <mergeCell ref="A20:A21"/>
  </mergeCells>
  <phoneticPr fontId="2"/>
  <pageMargins left="0.70866141732283472" right="0.31496062992125984" top="0.55118110236220474" bottom="0.35433070866141736" header="0.31496062992125984" footer="0.31496062992125984"/>
  <pageSetup paperSize="9" scale="56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0"/>
  <dimension ref="A1:AI26"/>
  <sheetViews>
    <sheetView zoomScale="85" zoomScaleNormal="85" workbookViewId="0">
      <selection activeCell="H26" sqref="G26:H26"/>
    </sheetView>
  </sheetViews>
  <sheetFormatPr defaultColWidth="7.5" defaultRowHeight="26.25" customHeight="1" x14ac:dyDescent="0.15"/>
  <cols>
    <col min="1" max="1" width="9" customWidth="1"/>
    <col min="2" max="32" width="7.25" customWidth="1"/>
    <col min="33" max="33" width="7.25" style="155" customWidth="1"/>
    <col min="34" max="34" width="7.25" customWidth="1"/>
    <col min="35" max="35" width="28.125" customWidth="1"/>
  </cols>
  <sheetData>
    <row r="1" spans="1:35" s="2" customFormat="1" ht="26.25" customHeight="1" x14ac:dyDescent="0.2">
      <c r="A1" s="3" t="s">
        <v>91</v>
      </c>
      <c r="B1" s="1"/>
      <c r="C1" s="1"/>
      <c r="D1" s="1"/>
      <c r="E1" s="1"/>
      <c r="F1" s="55"/>
      <c r="G1" s="55"/>
      <c r="H1" s="56"/>
      <c r="I1" s="57"/>
      <c r="J1" s="57"/>
      <c r="K1" s="57"/>
      <c r="L1" s="57"/>
      <c r="M1" s="57"/>
      <c r="N1" s="57"/>
      <c r="O1" s="58"/>
      <c r="P1" s="57"/>
      <c r="Q1" s="57"/>
      <c r="R1" s="57"/>
      <c r="S1" s="57"/>
      <c r="T1" s="57"/>
      <c r="U1" s="57"/>
      <c r="V1" s="57"/>
      <c r="W1" s="57"/>
      <c r="X1" s="57"/>
      <c r="Y1" s="57"/>
      <c r="Z1" s="57" t="s">
        <v>74</v>
      </c>
      <c r="AA1" s="156">
        <v>27</v>
      </c>
      <c r="AB1" s="57" t="s">
        <v>75</v>
      </c>
      <c r="AC1" s="156">
        <v>4</v>
      </c>
      <c r="AD1" s="58" t="s">
        <v>72</v>
      </c>
      <c r="AE1" s="157">
        <f>AG1/27</f>
        <v>0.41242283950617276</v>
      </c>
      <c r="AF1" s="58" t="s">
        <v>73</v>
      </c>
      <c r="AG1" s="157">
        <f>AG16</f>
        <v>11.135416666666664</v>
      </c>
      <c r="AH1" s="57"/>
    </row>
    <row r="2" spans="1:35" s="4" customFormat="1" ht="20.25" customHeight="1" x14ac:dyDescent="0.15">
      <c r="A2" s="459">
        <v>2016</v>
      </c>
      <c r="B2" s="288" t="s">
        <v>123</v>
      </c>
      <c r="C2" s="288" t="s">
        <v>124</v>
      </c>
      <c r="D2" s="288" t="s">
        <v>125</v>
      </c>
      <c r="E2" s="288" t="s">
        <v>126</v>
      </c>
      <c r="F2" s="288" t="s">
        <v>127</v>
      </c>
      <c r="G2" s="288" t="s">
        <v>128</v>
      </c>
      <c r="H2" s="288" t="s">
        <v>129</v>
      </c>
      <c r="I2" s="288" t="s">
        <v>130</v>
      </c>
      <c r="J2" s="288" t="s">
        <v>131</v>
      </c>
      <c r="K2" s="288" t="s">
        <v>132</v>
      </c>
      <c r="L2" s="288" t="s">
        <v>133</v>
      </c>
      <c r="M2" s="288" t="s">
        <v>134</v>
      </c>
      <c r="N2" s="288" t="s">
        <v>135</v>
      </c>
      <c r="O2" s="288" t="s">
        <v>136</v>
      </c>
      <c r="P2" s="288" t="s">
        <v>137</v>
      </c>
      <c r="Q2" s="288" t="s">
        <v>138</v>
      </c>
      <c r="R2" s="288" t="s">
        <v>139</v>
      </c>
      <c r="S2" s="288" t="s">
        <v>140</v>
      </c>
      <c r="T2" s="288" t="s">
        <v>141</v>
      </c>
      <c r="U2" s="288" t="s">
        <v>142</v>
      </c>
      <c r="V2" s="288" t="s">
        <v>143</v>
      </c>
      <c r="W2" s="288" t="s">
        <v>144</v>
      </c>
      <c r="X2" s="288" t="s">
        <v>145</v>
      </c>
      <c r="Y2" s="288" t="s">
        <v>146</v>
      </c>
      <c r="Z2" s="288" t="s">
        <v>147</v>
      </c>
      <c r="AA2" s="288" t="s">
        <v>148</v>
      </c>
      <c r="AB2" s="288" t="s">
        <v>149</v>
      </c>
      <c r="AC2" s="288" t="s">
        <v>150</v>
      </c>
      <c r="AD2" s="288" t="s">
        <v>151</v>
      </c>
      <c r="AE2" s="288" t="s">
        <v>152</v>
      </c>
      <c r="AF2" s="288" t="s">
        <v>153</v>
      </c>
      <c r="AG2" s="461" t="s">
        <v>26</v>
      </c>
      <c r="AH2" s="457" t="s">
        <v>27</v>
      </c>
    </row>
    <row r="3" spans="1:35" s="4" customFormat="1" ht="12.75" customHeight="1" thickBot="1" x14ac:dyDescent="0.2">
      <c r="A3" s="460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90"/>
      <c r="AG3" s="462"/>
      <c r="AH3" s="458"/>
    </row>
    <row r="4" spans="1:35" s="5" customFormat="1" ht="25.5" customHeight="1" thickBot="1" x14ac:dyDescent="0.2">
      <c r="A4" s="15" t="s">
        <v>15</v>
      </c>
      <c r="B4" s="229">
        <v>0.29166666666666669</v>
      </c>
      <c r="C4" s="229">
        <v>0.22916666666666666</v>
      </c>
      <c r="D4" s="229">
        <v>0.20833333333333334</v>
      </c>
      <c r="E4" s="230"/>
      <c r="F4" s="230"/>
      <c r="G4" s="230"/>
      <c r="H4" s="230"/>
      <c r="I4" s="230"/>
      <c r="J4" s="230"/>
      <c r="K4" s="229">
        <v>0.1875</v>
      </c>
      <c r="L4" s="229">
        <v>0.22916666666666666</v>
      </c>
      <c r="M4" s="229">
        <v>0.20833333333333334</v>
      </c>
      <c r="N4" s="229">
        <v>0.20833333333333334</v>
      </c>
      <c r="O4" s="229">
        <v>0.1875</v>
      </c>
      <c r="P4" s="229">
        <v>0.20833333333333334</v>
      </c>
      <c r="Q4" s="229">
        <v>0.39583333333333331</v>
      </c>
      <c r="R4" s="229">
        <v>0.25</v>
      </c>
      <c r="S4" s="229">
        <v>0.27083333333333331</v>
      </c>
      <c r="T4" s="229">
        <v>0.22916666666666666</v>
      </c>
      <c r="U4" s="229">
        <v>0.375</v>
      </c>
      <c r="V4" s="229">
        <v>0.20833333333333334</v>
      </c>
      <c r="W4" s="229">
        <v>0.27083333333333331</v>
      </c>
      <c r="X4" s="229">
        <v>0.29166666666666669</v>
      </c>
      <c r="Y4" s="229">
        <v>0.3125</v>
      </c>
      <c r="Z4" s="229">
        <v>0.33333333333333331</v>
      </c>
      <c r="AA4" s="229">
        <v>0.29166666666666669</v>
      </c>
      <c r="AB4" s="229">
        <v>0.29166666666666669</v>
      </c>
      <c r="AC4" s="229">
        <v>0.375</v>
      </c>
      <c r="AD4" s="229">
        <v>0.29166666666666669</v>
      </c>
      <c r="AE4" s="231">
        <v>0.35416666666666669</v>
      </c>
      <c r="AF4" s="231">
        <v>0.24305555555555555</v>
      </c>
      <c r="AG4" s="232">
        <f>AVERAGE(B4:AF4)</f>
        <v>0.26972222222222225</v>
      </c>
      <c r="AH4" s="147">
        <v>0.25</v>
      </c>
      <c r="AI4" s="50" t="s">
        <v>60</v>
      </c>
    </row>
    <row r="5" spans="1:35" s="5" customFormat="1" ht="25.5" customHeight="1" x14ac:dyDescent="0.15">
      <c r="A5" s="9" t="s">
        <v>7</v>
      </c>
      <c r="B5" s="233">
        <v>0.3125</v>
      </c>
      <c r="C5" s="234">
        <v>0.3125</v>
      </c>
      <c r="D5" s="234">
        <v>0.29166666666666669</v>
      </c>
      <c r="E5" s="286"/>
      <c r="F5" s="287"/>
      <c r="G5" s="286"/>
      <c r="H5" s="287"/>
      <c r="I5" s="287"/>
      <c r="J5" s="286"/>
      <c r="K5" s="234">
        <v>0.29166666666666669</v>
      </c>
      <c r="L5" s="234">
        <v>0.3125</v>
      </c>
      <c r="M5" s="234">
        <v>0.29166666666666669</v>
      </c>
      <c r="N5" s="234">
        <v>0.33333333333333331</v>
      </c>
      <c r="O5" s="234">
        <v>0.29166666666666669</v>
      </c>
      <c r="P5" s="234">
        <v>0.3125</v>
      </c>
      <c r="Q5" s="234">
        <v>0.29166666666666669</v>
      </c>
      <c r="R5" s="234">
        <v>0.33333333333333331</v>
      </c>
      <c r="S5" s="234">
        <v>0.3125</v>
      </c>
      <c r="T5" s="234">
        <v>0.1875</v>
      </c>
      <c r="U5" s="234">
        <v>0.29166666666666669</v>
      </c>
      <c r="V5" s="234">
        <v>0.3125</v>
      </c>
      <c r="W5" s="234">
        <v>0.29166666666666669</v>
      </c>
      <c r="X5" s="234">
        <v>0.3125</v>
      </c>
      <c r="Y5" s="234">
        <v>0.3125</v>
      </c>
      <c r="Z5" s="234">
        <v>0.3125</v>
      </c>
      <c r="AA5" s="234">
        <v>0.29166666666666669</v>
      </c>
      <c r="AB5" s="234">
        <v>0.3125</v>
      </c>
      <c r="AC5" s="234">
        <v>0.3125</v>
      </c>
      <c r="AD5" s="234">
        <v>0.3125</v>
      </c>
      <c r="AE5" s="235">
        <v>0.33333333333333331</v>
      </c>
      <c r="AF5" s="235">
        <v>0.3263888888888889</v>
      </c>
      <c r="AG5" s="236">
        <f>AVERAGE(B5:AF5)</f>
        <v>0.30388888888888893</v>
      </c>
      <c r="AH5" s="148">
        <v>0.29166666666666669</v>
      </c>
      <c r="AI5" s="50" t="s">
        <v>61</v>
      </c>
    </row>
    <row r="6" spans="1:35" s="5" customFormat="1" ht="25.5" customHeight="1" thickBot="1" x14ac:dyDescent="0.2">
      <c r="A6" s="8" t="s">
        <v>9</v>
      </c>
      <c r="B6" s="237">
        <v>1</v>
      </c>
      <c r="C6" s="238"/>
      <c r="D6" s="238"/>
      <c r="E6" s="238"/>
      <c r="F6" s="238"/>
      <c r="G6" s="238"/>
      <c r="H6" s="238"/>
      <c r="I6" s="238"/>
      <c r="J6" s="238"/>
      <c r="K6" s="238">
        <v>1</v>
      </c>
      <c r="L6" s="238">
        <v>1</v>
      </c>
      <c r="M6" s="238">
        <v>1</v>
      </c>
      <c r="N6" s="238"/>
      <c r="O6" s="238">
        <v>1</v>
      </c>
      <c r="P6" s="238">
        <v>1</v>
      </c>
      <c r="Q6" s="238">
        <v>1</v>
      </c>
      <c r="R6" s="238">
        <v>1</v>
      </c>
      <c r="S6" s="238">
        <v>1</v>
      </c>
      <c r="T6" s="238">
        <v>1</v>
      </c>
      <c r="U6" s="238"/>
      <c r="V6" s="238">
        <v>1</v>
      </c>
      <c r="W6" s="238">
        <v>1</v>
      </c>
      <c r="X6" s="238">
        <v>1</v>
      </c>
      <c r="Y6" s="238">
        <v>1</v>
      </c>
      <c r="Z6" s="238">
        <v>1</v>
      </c>
      <c r="AA6" s="238">
        <v>1</v>
      </c>
      <c r="AB6" s="238"/>
      <c r="AC6" s="238">
        <v>1</v>
      </c>
      <c r="AD6" s="238">
        <v>1</v>
      </c>
      <c r="AE6" s="239">
        <v>1</v>
      </c>
      <c r="AF6" s="239">
        <v>1</v>
      </c>
      <c r="AG6" s="240">
        <f>SUM(B6:AF6)</f>
        <v>20</v>
      </c>
      <c r="AH6" s="119" t="s">
        <v>76</v>
      </c>
      <c r="AI6" s="50" t="s">
        <v>62</v>
      </c>
    </row>
    <row r="7" spans="1:35" s="5" customFormat="1" ht="25.5" customHeight="1" x14ac:dyDescent="0.15">
      <c r="A7" s="10" t="s">
        <v>8</v>
      </c>
      <c r="B7" s="241">
        <v>0.35416666666666669</v>
      </c>
      <c r="C7" s="242">
        <v>0.33333333333333331</v>
      </c>
      <c r="D7" s="243"/>
      <c r="E7" s="243"/>
      <c r="F7" s="243"/>
      <c r="G7" s="243"/>
      <c r="H7" s="243"/>
      <c r="I7" s="243"/>
      <c r="J7" s="243"/>
      <c r="K7" s="242">
        <v>0.35416666666666669</v>
      </c>
      <c r="L7" s="242">
        <v>0.35416666666666669</v>
      </c>
      <c r="M7" s="242">
        <v>0.3611111111111111</v>
      </c>
      <c r="N7" s="243"/>
      <c r="O7" s="242">
        <v>0.3611111111111111</v>
      </c>
      <c r="P7" s="242">
        <v>0.3611111111111111</v>
      </c>
      <c r="Q7" s="242">
        <v>0.35416666666666669</v>
      </c>
      <c r="R7" s="242">
        <v>0.35416666666666669</v>
      </c>
      <c r="S7" s="242">
        <v>0.34027777777777773</v>
      </c>
      <c r="T7" s="243"/>
      <c r="U7" s="243"/>
      <c r="V7" s="242"/>
      <c r="W7" s="242">
        <v>0.33333333333333331</v>
      </c>
      <c r="X7" s="242">
        <v>0.35416666666666669</v>
      </c>
      <c r="Y7" s="242">
        <v>0.35416666666666669</v>
      </c>
      <c r="Z7" s="242">
        <v>0.35416666666666669</v>
      </c>
      <c r="AA7" s="242">
        <v>0.33333333333333331</v>
      </c>
      <c r="AB7" s="243"/>
      <c r="AC7" s="242">
        <v>0.35416666666666669</v>
      </c>
      <c r="AD7" s="242">
        <v>0.34375</v>
      </c>
      <c r="AE7" s="244">
        <v>0.35416666666666669</v>
      </c>
      <c r="AF7" s="244">
        <v>0.34722222222222227</v>
      </c>
      <c r="AG7" s="245">
        <f>AVERAGE(B7:AF7)</f>
        <v>0.35032894736842107</v>
      </c>
      <c r="AH7" s="149">
        <v>0.33333333333333331</v>
      </c>
      <c r="AI7" s="113" t="s">
        <v>118</v>
      </c>
    </row>
    <row r="8" spans="1:35" s="5" customFormat="1" ht="25.5" customHeight="1" x14ac:dyDescent="0.15">
      <c r="A8" s="114" t="s">
        <v>10</v>
      </c>
      <c r="B8" s="115"/>
      <c r="C8" s="116"/>
      <c r="D8" s="116"/>
      <c r="E8" s="117"/>
      <c r="F8" s="116"/>
      <c r="G8" s="117"/>
      <c r="H8" s="116"/>
      <c r="I8" s="116"/>
      <c r="J8" s="117"/>
      <c r="K8" s="116"/>
      <c r="L8" s="117"/>
      <c r="M8" s="116"/>
      <c r="N8" s="117"/>
      <c r="O8" s="116"/>
      <c r="P8" s="117"/>
      <c r="Q8" s="116"/>
      <c r="R8" s="116"/>
      <c r="S8" s="117"/>
      <c r="T8" s="116"/>
      <c r="U8" s="117"/>
      <c r="V8" s="116"/>
      <c r="W8" s="116"/>
      <c r="X8" s="117"/>
      <c r="Y8" s="116"/>
      <c r="Z8" s="117"/>
      <c r="AA8" s="116"/>
      <c r="AB8" s="117"/>
      <c r="AC8" s="116"/>
      <c r="AD8" s="117"/>
      <c r="AE8" s="118"/>
      <c r="AF8" s="118"/>
      <c r="AG8" s="119"/>
      <c r="AH8" s="119"/>
    </row>
    <row r="9" spans="1:35" s="5" customFormat="1" ht="14.25" customHeight="1" x14ac:dyDescent="0.15">
      <c r="A9" s="120" t="s">
        <v>16</v>
      </c>
      <c r="B9" s="121"/>
      <c r="C9" s="122"/>
      <c r="D9" s="122"/>
      <c r="E9" s="123"/>
      <c r="F9" s="122"/>
      <c r="G9" s="123"/>
      <c r="H9" s="122"/>
      <c r="I9" s="122"/>
      <c r="J9" s="123"/>
      <c r="K9" s="122"/>
      <c r="L9" s="123"/>
      <c r="M9" s="122"/>
      <c r="N9" s="123"/>
      <c r="O9" s="122"/>
      <c r="P9" s="123"/>
      <c r="Q9" s="122"/>
      <c r="R9" s="122"/>
      <c r="S9" s="123"/>
      <c r="T9" s="122"/>
      <c r="U9" s="123"/>
      <c r="V9" s="122"/>
      <c r="W9" s="122"/>
      <c r="X9" s="123"/>
      <c r="Y9" s="122"/>
      <c r="Z9" s="123"/>
      <c r="AA9" s="122"/>
      <c r="AB9" s="123"/>
      <c r="AC9" s="122"/>
      <c r="AD9" s="123"/>
      <c r="AE9" s="124"/>
      <c r="AF9" s="124"/>
      <c r="AG9" s="126"/>
      <c r="AH9" s="125" t="s">
        <v>30</v>
      </c>
    </row>
    <row r="10" spans="1:35" s="5" customFormat="1" ht="25.5" customHeight="1" x14ac:dyDescent="0.15">
      <c r="A10" s="114" t="s">
        <v>18</v>
      </c>
      <c r="B10" s="115"/>
      <c r="C10" s="116"/>
      <c r="D10" s="116"/>
      <c r="E10" s="117"/>
      <c r="F10" s="116"/>
      <c r="G10" s="117"/>
      <c r="H10" s="116"/>
      <c r="I10" s="116"/>
      <c r="J10" s="117"/>
      <c r="K10" s="116"/>
      <c r="L10" s="117"/>
      <c r="M10" s="116"/>
      <c r="N10" s="117"/>
      <c r="O10" s="116"/>
      <c r="P10" s="117"/>
      <c r="Q10" s="116"/>
      <c r="R10" s="116"/>
      <c r="S10" s="117"/>
      <c r="T10" s="116"/>
      <c r="U10" s="117"/>
      <c r="V10" s="116"/>
      <c r="W10" s="116"/>
      <c r="X10" s="117"/>
      <c r="Y10" s="116"/>
      <c r="Z10" s="117"/>
      <c r="AA10" s="116"/>
      <c r="AB10" s="117"/>
      <c r="AC10" s="116"/>
      <c r="AD10" s="117"/>
      <c r="AE10" s="118"/>
      <c r="AF10" s="118"/>
      <c r="AG10" s="119"/>
      <c r="AH10" s="119"/>
    </row>
    <row r="11" spans="1:35" s="5" customFormat="1" ht="14.25" customHeight="1" x14ac:dyDescent="0.15">
      <c r="A11" s="120" t="s">
        <v>16</v>
      </c>
      <c r="B11" s="121"/>
      <c r="C11" s="122"/>
      <c r="D11" s="122"/>
      <c r="E11" s="123"/>
      <c r="F11" s="122"/>
      <c r="G11" s="123"/>
      <c r="H11" s="122"/>
      <c r="I11" s="122"/>
      <c r="J11" s="123"/>
      <c r="K11" s="122"/>
      <c r="L11" s="123"/>
      <c r="M11" s="122"/>
      <c r="N11" s="123"/>
      <c r="O11" s="122"/>
      <c r="P11" s="123"/>
      <c r="Q11" s="122"/>
      <c r="R11" s="122"/>
      <c r="S11" s="123"/>
      <c r="T11" s="122"/>
      <c r="U11" s="123"/>
      <c r="V11" s="122"/>
      <c r="W11" s="122"/>
      <c r="X11" s="123"/>
      <c r="Y11" s="122"/>
      <c r="Z11" s="123"/>
      <c r="AA11" s="122"/>
      <c r="AB11" s="123"/>
      <c r="AC11" s="122"/>
      <c r="AD11" s="123"/>
      <c r="AE11" s="124"/>
      <c r="AF11" s="124"/>
      <c r="AG11" s="126"/>
      <c r="AH11" s="126"/>
    </row>
    <row r="12" spans="1:35" s="5" customFormat="1" ht="25.5" customHeight="1" x14ac:dyDescent="0.15">
      <c r="A12" s="114" t="s">
        <v>23</v>
      </c>
      <c r="B12" s="115"/>
      <c r="C12" s="116"/>
      <c r="D12" s="116"/>
      <c r="E12" s="117"/>
      <c r="F12" s="116"/>
      <c r="G12" s="117"/>
      <c r="H12" s="116"/>
      <c r="I12" s="116"/>
      <c r="J12" s="117"/>
      <c r="K12" s="116"/>
      <c r="L12" s="117"/>
      <c r="M12" s="116"/>
      <c r="N12" s="117"/>
      <c r="O12" s="116"/>
      <c r="P12" s="117"/>
      <c r="Q12" s="116"/>
      <c r="R12" s="116"/>
      <c r="S12" s="117"/>
      <c r="T12" s="116"/>
      <c r="U12" s="117"/>
      <c r="V12" s="116"/>
      <c r="W12" s="116"/>
      <c r="X12" s="117"/>
      <c r="Y12" s="116"/>
      <c r="Z12" s="117"/>
      <c r="AA12" s="116"/>
      <c r="AB12" s="117"/>
      <c r="AC12" s="116"/>
      <c r="AD12" s="117"/>
      <c r="AE12" s="118"/>
      <c r="AF12" s="118"/>
      <c r="AG12" s="119"/>
      <c r="AH12" s="119"/>
    </row>
    <row r="13" spans="1:35" s="5" customFormat="1" ht="15" customHeight="1" x14ac:dyDescent="0.15">
      <c r="A13" s="127" t="s">
        <v>25</v>
      </c>
      <c r="B13" s="128" t="s">
        <v>24</v>
      </c>
      <c r="C13" s="129" t="s">
        <v>24</v>
      </c>
      <c r="D13" s="129" t="s">
        <v>24</v>
      </c>
      <c r="E13" s="129" t="s">
        <v>24</v>
      </c>
      <c r="F13" s="129" t="s">
        <v>24</v>
      </c>
      <c r="G13" s="129" t="s">
        <v>24</v>
      </c>
      <c r="H13" s="129" t="s">
        <v>24</v>
      </c>
      <c r="I13" s="129" t="s">
        <v>24</v>
      </c>
      <c r="J13" s="129" t="s">
        <v>24</v>
      </c>
      <c r="K13" s="129" t="s">
        <v>24</v>
      </c>
      <c r="L13" s="129" t="s">
        <v>24</v>
      </c>
      <c r="M13" s="129" t="s">
        <v>24</v>
      </c>
      <c r="N13" s="129" t="s">
        <v>24</v>
      </c>
      <c r="O13" s="129" t="s">
        <v>24</v>
      </c>
      <c r="P13" s="129" t="s">
        <v>24</v>
      </c>
      <c r="Q13" s="129" t="s">
        <v>24</v>
      </c>
      <c r="R13" s="129" t="s">
        <v>24</v>
      </c>
      <c r="S13" s="129" t="s">
        <v>24</v>
      </c>
      <c r="T13" s="129" t="s">
        <v>24</v>
      </c>
      <c r="U13" s="129" t="s">
        <v>24</v>
      </c>
      <c r="V13" s="129" t="s">
        <v>24</v>
      </c>
      <c r="W13" s="129" t="s">
        <v>24</v>
      </c>
      <c r="X13" s="129" t="s">
        <v>24</v>
      </c>
      <c r="Y13" s="129" t="s">
        <v>24</v>
      </c>
      <c r="Z13" s="129" t="s">
        <v>24</v>
      </c>
      <c r="AA13" s="129" t="s">
        <v>24</v>
      </c>
      <c r="AB13" s="129" t="s">
        <v>24</v>
      </c>
      <c r="AC13" s="129" t="s">
        <v>24</v>
      </c>
      <c r="AD13" s="129" t="s">
        <v>24</v>
      </c>
      <c r="AE13" s="153"/>
      <c r="AF13" s="153"/>
      <c r="AG13" s="130"/>
      <c r="AH13" s="131"/>
    </row>
    <row r="14" spans="1:35" s="5" customFormat="1" ht="14.25" customHeight="1" x14ac:dyDescent="0.15">
      <c r="A14" s="120" t="s">
        <v>16</v>
      </c>
      <c r="B14" s="121"/>
      <c r="C14" s="122"/>
      <c r="D14" s="122"/>
      <c r="E14" s="123"/>
      <c r="F14" s="122"/>
      <c r="G14" s="123"/>
      <c r="H14" s="122"/>
      <c r="I14" s="122"/>
      <c r="J14" s="123"/>
      <c r="K14" s="122"/>
      <c r="L14" s="123"/>
      <c r="M14" s="122"/>
      <c r="N14" s="123"/>
      <c r="O14" s="122"/>
      <c r="P14" s="123"/>
      <c r="Q14" s="122"/>
      <c r="R14" s="122"/>
      <c r="S14" s="123"/>
      <c r="T14" s="122"/>
      <c r="U14" s="123"/>
      <c r="V14" s="122"/>
      <c r="W14" s="122"/>
      <c r="X14" s="123"/>
      <c r="Y14" s="122"/>
      <c r="Z14" s="123"/>
      <c r="AA14" s="122"/>
      <c r="AB14" s="123"/>
      <c r="AC14" s="122"/>
      <c r="AD14" s="123"/>
      <c r="AE14" s="124"/>
      <c r="AF14" s="124"/>
      <c r="AG14" s="126"/>
      <c r="AH14" s="126"/>
    </row>
    <row r="15" spans="1:35" s="5" customFormat="1" ht="25.5" customHeight="1" thickBot="1" x14ac:dyDescent="0.2">
      <c r="A15" s="11" t="s">
        <v>11</v>
      </c>
      <c r="B15" s="246">
        <v>1.0138888888888888</v>
      </c>
      <c r="C15" s="246">
        <v>0.9375</v>
      </c>
      <c r="D15" s="246"/>
      <c r="E15" s="246"/>
      <c r="F15" s="246"/>
      <c r="G15" s="246"/>
      <c r="H15" s="246"/>
      <c r="I15" s="246"/>
      <c r="J15" s="246"/>
      <c r="K15" s="246">
        <v>1.0416666666666667</v>
      </c>
      <c r="L15" s="246">
        <v>0.79166666666666663</v>
      </c>
      <c r="M15" s="246">
        <v>0.75</v>
      </c>
      <c r="N15" s="246"/>
      <c r="O15" s="246">
        <v>0.95833333333333337</v>
      </c>
      <c r="P15" s="246">
        <v>0.79166666666666663</v>
      </c>
      <c r="Q15" s="246">
        <v>0.85416666666666663</v>
      </c>
      <c r="R15" s="246">
        <v>0.85416666666666663</v>
      </c>
      <c r="S15" s="246">
        <v>0.8125</v>
      </c>
      <c r="T15" s="246"/>
      <c r="U15" s="246"/>
      <c r="V15" s="246">
        <v>0.8125</v>
      </c>
      <c r="W15" s="246">
        <v>0.91666666666666663</v>
      </c>
      <c r="X15" s="246">
        <v>0.77777777777777779</v>
      </c>
      <c r="Y15" s="246">
        <v>0.75</v>
      </c>
      <c r="Z15" s="246">
        <v>0.84375</v>
      </c>
      <c r="AA15" s="246">
        <v>0.69791666666666663</v>
      </c>
      <c r="AB15" s="246"/>
      <c r="AC15" s="246">
        <v>0.8125</v>
      </c>
      <c r="AD15" s="246">
        <v>0.8125</v>
      </c>
      <c r="AE15" s="246">
        <v>0.85416666666666663</v>
      </c>
      <c r="AF15" s="246">
        <v>0.8125</v>
      </c>
      <c r="AG15" s="246">
        <f>AVERAGE(B15:AF15)</f>
        <v>0.84479166666666661</v>
      </c>
      <c r="AH15" s="150">
        <v>0.83333333333333337</v>
      </c>
      <c r="AI15" s="113" t="s">
        <v>119</v>
      </c>
    </row>
    <row r="16" spans="1:35" s="5" customFormat="1" ht="25.5" customHeight="1" thickBot="1" x14ac:dyDescent="0.2">
      <c r="A16" s="13" t="s">
        <v>20</v>
      </c>
      <c r="B16" s="247">
        <v>0.53472222222222221</v>
      </c>
      <c r="C16" s="229">
        <v>0.58333333333333337</v>
      </c>
      <c r="D16" s="229">
        <v>0.33333333333333331</v>
      </c>
      <c r="E16" s="229">
        <v>0.33333333333333331</v>
      </c>
      <c r="F16" s="229">
        <v>0.33333333333333331</v>
      </c>
      <c r="G16" s="229">
        <v>0.33333333333333298</v>
      </c>
      <c r="H16" s="229">
        <v>0.33333333333333298</v>
      </c>
      <c r="I16" s="229">
        <v>0.33333333333333298</v>
      </c>
      <c r="J16" s="229">
        <v>0.33333333333333298</v>
      </c>
      <c r="K16" s="229">
        <v>0.5625</v>
      </c>
      <c r="L16" s="229">
        <v>0.41666666666666669</v>
      </c>
      <c r="M16" s="229">
        <v>0.34722222222222227</v>
      </c>
      <c r="N16" s="230"/>
      <c r="O16" s="229">
        <v>0.43055555555555558</v>
      </c>
      <c r="P16" s="229">
        <v>0.3888888888888889</v>
      </c>
      <c r="Q16" s="229">
        <v>0.45833333333333331</v>
      </c>
      <c r="R16" s="229">
        <v>0.45833333333333331</v>
      </c>
      <c r="S16" s="229">
        <v>0.43055555555555558</v>
      </c>
      <c r="T16" s="230"/>
      <c r="U16" s="230"/>
      <c r="V16" s="229">
        <v>0.41666666666666669</v>
      </c>
      <c r="W16" s="229">
        <v>0.54166666666666663</v>
      </c>
      <c r="X16" s="229">
        <v>0.38194444444444442</v>
      </c>
      <c r="Y16" s="229">
        <v>0.35416666666666669</v>
      </c>
      <c r="Z16" s="229">
        <v>0.44791666666666669</v>
      </c>
      <c r="AA16" s="229">
        <v>0.32291666666666669</v>
      </c>
      <c r="AB16" s="230"/>
      <c r="AC16" s="229">
        <v>0.41666666666666669</v>
      </c>
      <c r="AD16" s="229">
        <v>0.42708333333333331</v>
      </c>
      <c r="AE16" s="229">
        <v>0.45833333333333331</v>
      </c>
      <c r="AF16" s="229">
        <v>0.4236111111111111</v>
      </c>
      <c r="AG16" s="248">
        <f>SUM(B16:AF16)</f>
        <v>11.135416666666664</v>
      </c>
      <c r="AH16" s="151">
        <v>0.41666666666666669</v>
      </c>
      <c r="AI16" s="113" t="s">
        <v>154</v>
      </c>
    </row>
    <row r="17" spans="1:35" s="5" customFormat="1" ht="25.5" customHeight="1" x14ac:dyDescent="0.15">
      <c r="A17" s="132" t="s">
        <v>19</v>
      </c>
      <c r="B17" s="276"/>
      <c r="C17" s="277"/>
      <c r="D17" s="277"/>
      <c r="E17" s="278"/>
      <c r="F17" s="277"/>
      <c r="G17" s="278"/>
      <c r="H17" s="277"/>
      <c r="I17" s="277"/>
      <c r="J17" s="278"/>
      <c r="K17" s="277"/>
      <c r="L17" s="278"/>
      <c r="M17" s="277"/>
      <c r="N17" s="278"/>
      <c r="O17" s="277"/>
      <c r="P17" s="278"/>
      <c r="Q17" s="277"/>
      <c r="R17" s="277"/>
      <c r="S17" s="278"/>
      <c r="T17" s="277"/>
      <c r="U17" s="278"/>
      <c r="V17" s="277"/>
      <c r="W17" s="277"/>
      <c r="X17" s="278"/>
      <c r="Y17" s="277"/>
      <c r="Z17" s="278"/>
      <c r="AA17" s="277"/>
      <c r="AB17" s="278"/>
      <c r="AC17" s="277"/>
      <c r="AD17" s="278"/>
      <c r="AE17" s="279"/>
      <c r="AF17" s="279"/>
      <c r="AG17" s="280"/>
      <c r="AH17" s="137"/>
    </row>
    <row r="18" spans="1:35" s="5" customFormat="1" ht="25.5" customHeight="1" x14ac:dyDescent="0.15">
      <c r="A18" s="213" t="s">
        <v>13</v>
      </c>
      <c r="B18" s="249"/>
      <c r="C18" s="250">
        <v>1</v>
      </c>
      <c r="D18" s="250">
        <v>1</v>
      </c>
      <c r="E18" s="250">
        <v>1</v>
      </c>
      <c r="F18" s="250">
        <v>1</v>
      </c>
      <c r="G18" s="250">
        <v>1</v>
      </c>
      <c r="H18" s="250">
        <v>1</v>
      </c>
      <c r="I18" s="250">
        <v>1</v>
      </c>
      <c r="J18" s="250">
        <v>1</v>
      </c>
      <c r="K18" s="250"/>
      <c r="L18" s="250">
        <v>1</v>
      </c>
      <c r="M18" s="250">
        <v>1</v>
      </c>
      <c r="N18" s="250"/>
      <c r="O18" s="250"/>
      <c r="P18" s="250"/>
      <c r="Q18" s="250"/>
      <c r="R18" s="250"/>
      <c r="S18" s="250"/>
      <c r="T18" s="250">
        <v>1</v>
      </c>
      <c r="U18" s="250"/>
      <c r="V18" s="250"/>
      <c r="W18" s="250"/>
      <c r="X18" s="250">
        <v>1</v>
      </c>
      <c r="Y18" s="250">
        <v>1</v>
      </c>
      <c r="Z18" s="250">
        <v>1</v>
      </c>
      <c r="AA18" s="250">
        <v>1</v>
      </c>
      <c r="AB18" s="250"/>
      <c r="AC18" s="250"/>
      <c r="AD18" s="250"/>
      <c r="AE18" s="251">
        <v>1</v>
      </c>
      <c r="AF18" s="251">
        <v>1</v>
      </c>
      <c r="AG18" s="252">
        <f>SUM(B18:AF18)</f>
        <v>17</v>
      </c>
      <c r="AH18" s="138" t="s">
        <v>28</v>
      </c>
    </row>
    <row r="19" spans="1:35" s="5" customFormat="1" ht="25.5" customHeight="1" x14ac:dyDescent="0.15">
      <c r="A19" s="7" t="s">
        <v>12</v>
      </c>
      <c r="B19" s="249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>
        <v>93.4</v>
      </c>
      <c r="O19" s="250"/>
      <c r="P19" s="250"/>
      <c r="Q19" s="250">
        <v>92.1</v>
      </c>
      <c r="R19" s="250">
        <v>91.7</v>
      </c>
      <c r="S19" s="250"/>
      <c r="T19" s="250">
        <v>89.8</v>
      </c>
      <c r="U19" s="250">
        <v>91.7</v>
      </c>
      <c r="V19" s="250">
        <v>91.6</v>
      </c>
      <c r="W19" s="250">
        <v>91.7</v>
      </c>
      <c r="X19" s="250">
        <v>91.6</v>
      </c>
      <c r="Y19" s="250">
        <v>91</v>
      </c>
      <c r="Z19" s="250">
        <v>90.7</v>
      </c>
      <c r="AA19" s="250"/>
      <c r="AB19" s="250">
        <v>90</v>
      </c>
      <c r="AC19" s="250">
        <v>90.6</v>
      </c>
      <c r="AD19" s="250">
        <v>89.9</v>
      </c>
      <c r="AE19" s="251">
        <v>90.6</v>
      </c>
      <c r="AF19" s="251">
        <v>90.6</v>
      </c>
      <c r="AG19" s="281">
        <f>AVERAGE(B19:AF19)</f>
        <v>91.13333333333334</v>
      </c>
      <c r="AH19" s="140" t="s">
        <v>58</v>
      </c>
      <c r="AI19" s="50" t="s">
        <v>66</v>
      </c>
    </row>
    <row r="20" spans="1:35" s="5" customFormat="1" ht="14.25" customHeight="1" x14ac:dyDescent="0.15">
      <c r="A20" s="428" t="s">
        <v>17</v>
      </c>
      <c r="B20" s="237">
        <v>177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>
        <v>182</v>
      </c>
      <c r="O20" s="238"/>
      <c r="P20" s="238"/>
      <c r="Q20" s="238">
        <v>157</v>
      </c>
      <c r="R20" s="238">
        <v>149</v>
      </c>
      <c r="S20" s="238">
        <v>153</v>
      </c>
      <c r="T20" s="238"/>
      <c r="U20" s="238">
        <v>153</v>
      </c>
      <c r="V20" s="238"/>
      <c r="W20" s="238">
        <v>149</v>
      </c>
      <c r="X20" s="238"/>
      <c r="Y20" s="238"/>
      <c r="Z20" s="238">
        <v>136</v>
      </c>
      <c r="AA20" s="238"/>
      <c r="AB20" s="238"/>
      <c r="AC20" s="238">
        <v>157</v>
      </c>
      <c r="AD20" s="238"/>
      <c r="AE20" s="239"/>
      <c r="AF20" s="239"/>
      <c r="AG20" s="240">
        <f>AVERAGE(B20:AF20)</f>
        <v>157</v>
      </c>
      <c r="AH20" s="119">
        <v>135</v>
      </c>
      <c r="AI20" s="50" t="s">
        <v>69</v>
      </c>
    </row>
    <row r="21" spans="1:35" s="5" customFormat="1" ht="14.25" customHeight="1" x14ac:dyDescent="0.15">
      <c r="A21" s="429"/>
      <c r="B21" s="253">
        <v>101</v>
      </c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>
        <v>104</v>
      </c>
      <c r="O21" s="254"/>
      <c r="P21" s="254"/>
      <c r="Q21" s="254">
        <v>98</v>
      </c>
      <c r="R21" s="254">
        <v>92</v>
      </c>
      <c r="S21" s="254">
        <v>83</v>
      </c>
      <c r="T21" s="254"/>
      <c r="U21" s="254">
        <v>93</v>
      </c>
      <c r="V21" s="254"/>
      <c r="W21" s="254">
        <v>93</v>
      </c>
      <c r="X21" s="254"/>
      <c r="Y21" s="254"/>
      <c r="Z21" s="254">
        <v>90</v>
      </c>
      <c r="AA21" s="254"/>
      <c r="AB21" s="254"/>
      <c r="AC21" s="254">
        <v>85</v>
      </c>
      <c r="AD21" s="254"/>
      <c r="AE21" s="255"/>
      <c r="AF21" s="255"/>
      <c r="AG21" s="256">
        <f>AVERAGE(B21:AF21)</f>
        <v>93.222222222222229</v>
      </c>
      <c r="AH21" s="126">
        <v>85</v>
      </c>
      <c r="AI21" s="50" t="s">
        <v>68</v>
      </c>
    </row>
    <row r="22" spans="1:35" s="5" customFormat="1" ht="25.5" customHeight="1" x14ac:dyDescent="0.15">
      <c r="A22" s="139" t="s">
        <v>59</v>
      </c>
      <c r="B22" s="282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4"/>
      <c r="AF22" s="284"/>
      <c r="AG22" s="285"/>
      <c r="AH22" s="140" t="s">
        <v>29</v>
      </c>
    </row>
    <row r="23" spans="1:35" s="5" customFormat="1" ht="25.5" customHeight="1" thickBot="1" x14ac:dyDescent="0.2">
      <c r="A23" s="7" t="s">
        <v>14</v>
      </c>
      <c r="B23" s="257">
        <v>1.0833333333333333</v>
      </c>
      <c r="C23" s="258">
        <v>1.0833333333333333</v>
      </c>
      <c r="D23" s="258"/>
      <c r="E23" s="258"/>
      <c r="F23" s="258"/>
      <c r="G23" s="258"/>
      <c r="H23" s="258"/>
      <c r="I23" s="258"/>
      <c r="J23" s="258">
        <v>1.1041666666666667</v>
      </c>
      <c r="K23" s="258">
        <v>1.0833333333333333</v>
      </c>
      <c r="L23" s="258">
        <v>1.0833333333333333</v>
      </c>
      <c r="M23" s="258">
        <v>1.125</v>
      </c>
      <c r="N23" s="258">
        <v>1.1041666666666667</v>
      </c>
      <c r="O23" s="258">
        <v>1.1041666666666667</v>
      </c>
      <c r="P23" s="258">
        <v>0.89583333333333337</v>
      </c>
      <c r="Q23" s="258">
        <v>1.0833333333333333</v>
      </c>
      <c r="R23" s="258">
        <v>1.0416666666666667</v>
      </c>
      <c r="S23" s="258">
        <v>0.95833333333333337</v>
      </c>
      <c r="T23" s="258">
        <v>0.91666666666666663</v>
      </c>
      <c r="U23" s="258">
        <v>1.1041666666666667</v>
      </c>
      <c r="V23" s="258">
        <v>1.0208333333333333</v>
      </c>
      <c r="W23" s="258">
        <v>1.0208333333333333</v>
      </c>
      <c r="X23" s="258">
        <v>1</v>
      </c>
      <c r="Y23" s="258">
        <v>0.97916666666666663</v>
      </c>
      <c r="Z23" s="258">
        <v>1</v>
      </c>
      <c r="AA23" s="258">
        <v>1.0208333333333333</v>
      </c>
      <c r="AB23" s="258">
        <v>0.9375</v>
      </c>
      <c r="AC23" s="258">
        <v>1.0208333333333333</v>
      </c>
      <c r="AD23" s="258">
        <v>0.97916666666666663</v>
      </c>
      <c r="AE23" s="259">
        <v>1.0833333333333333</v>
      </c>
      <c r="AF23" s="259">
        <v>1</v>
      </c>
      <c r="AG23" s="260">
        <f>AVERAGE(B23:AF23)</f>
        <v>1.0333333333333332</v>
      </c>
      <c r="AH23" s="152">
        <v>4.1666666666666664E-2</v>
      </c>
      <c r="AI23" s="50" t="s">
        <v>67</v>
      </c>
    </row>
    <row r="24" spans="1:35" s="5" customFormat="1" ht="25.5" customHeight="1" thickBot="1" x14ac:dyDescent="0.2">
      <c r="A24" s="15" t="s">
        <v>22</v>
      </c>
      <c r="B24" s="231">
        <v>6.9444444444444434E-2</v>
      </c>
      <c r="C24" s="231">
        <v>0.14583333333333334</v>
      </c>
      <c r="D24" s="261"/>
      <c r="E24" s="261"/>
      <c r="F24" s="261"/>
      <c r="G24" s="261"/>
      <c r="H24" s="261"/>
      <c r="I24" s="261"/>
      <c r="J24" s="261"/>
      <c r="K24" s="231">
        <v>4.1666666666666664E-2</v>
      </c>
      <c r="L24" s="231">
        <v>0.29166666666666669</v>
      </c>
      <c r="M24" s="231">
        <v>0.375</v>
      </c>
      <c r="N24" s="261"/>
      <c r="O24" s="231">
        <v>0.14583333333333334</v>
      </c>
      <c r="P24" s="231">
        <v>0.10416666666666667</v>
      </c>
      <c r="Q24" s="231">
        <v>0.22916666666666666</v>
      </c>
      <c r="R24" s="231">
        <v>0.1875</v>
      </c>
      <c r="S24" s="231">
        <v>0.14583333333333334</v>
      </c>
      <c r="T24" s="261"/>
      <c r="U24" s="261"/>
      <c r="V24" s="231">
        <v>0.20833333333333334</v>
      </c>
      <c r="W24" s="231">
        <v>0.10416666666666667</v>
      </c>
      <c r="X24" s="231">
        <v>0.22222222222222221</v>
      </c>
      <c r="Y24" s="231">
        <v>0.22916666666666666</v>
      </c>
      <c r="Z24" s="231">
        <v>0.15625</v>
      </c>
      <c r="AA24" s="231">
        <v>0.32291666666666669</v>
      </c>
      <c r="AB24" s="261"/>
      <c r="AC24" s="231">
        <v>0.20833333333333334</v>
      </c>
      <c r="AD24" s="231">
        <v>0.16666666666666666</v>
      </c>
      <c r="AE24" s="231">
        <v>0.22916666666666666</v>
      </c>
      <c r="AF24" s="231">
        <v>0.1875</v>
      </c>
      <c r="AG24" s="248">
        <f>AVERAGE(B24:AF24)</f>
        <v>0.18854166666666666</v>
      </c>
      <c r="AH24" s="147">
        <v>0.20833333333333334</v>
      </c>
      <c r="AI24" s="113" t="s">
        <v>120</v>
      </c>
    </row>
    <row r="25" spans="1:35" s="5" customFormat="1" ht="50.25" customHeight="1" x14ac:dyDescent="0.15">
      <c r="A25" s="141" t="s">
        <v>21</v>
      </c>
      <c r="B25" s="142"/>
      <c r="C25" s="143"/>
      <c r="D25" s="143"/>
      <c r="E25" s="144"/>
      <c r="F25" s="143"/>
      <c r="G25" s="144"/>
      <c r="H25" s="143"/>
      <c r="I25" s="143"/>
      <c r="J25" s="144"/>
      <c r="K25" s="143"/>
      <c r="L25" s="144"/>
      <c r="M25" s="143"/>
      <c r="N25" s="144"/>
      <c r="O25" s="143"/>
      <c r="P25" s="144"/>
      <c r="Q25" s="143"/>
      <c r="R25" s="143"/>
      <c r="S25" s="144"/>
      <c r="T25" s="143"/>
      <c r="U25" s="144"/>
      <c r="V25" s="143"/>
      <c r="W25" s="143"/>
      <c r="X25" s="144"/>
      <c r="Y25" s="143"/>
      <c r="Z25" s="144"/>
      <c r="AA25" s="143"/>
      <c r="AB25" s="144"/>
      <c r="AC25" s="143"/>
      <c r="AD25" s="144"/>
      <c r="AE25" s="145"/>
      <c r="AF25" s="145"/>
      <c r="AG25" s="146"/>
      <c r="AH25" s="146"/>
    </row>
    <row r="26" spans="1:35" s="2" customFormat="1" ht="26.25" customHeight="1" x14ac:dyDescent="0.1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54"/>
      <c r="AH26" s="1"/>
    </row>
  </sheetData>
  <mergeCells count="4">
    <mergeCell ref="A2:A3"/>
    <mergeCell ref="AG2:AG3"/>
    <mergeCell ref="AH2:AH3"/>
    <mergeCell ref="A20:A21"/>
  </mergeCells>
  <phoneticPr fontId="2"/>
  <pageMargins left="0.70866141732283472" right="0.31496062992125984" top="0.55118110236220474" bottom="0.35433070866141736" header="0.31496062992125984" footer="0.31496062992125984"/>
  <pageSetup paperSize="9" scale="5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B1:Q52"/>
  <sheetViews>
    <sheetView showGridLines="0" zoomScaleNormal="100" workbookViewId="0">
      <selection activeCell="U16" sqref="U16"/>
    </sheetView>
  </sheetViews>
  <sheetFormatPr defaultColWidth="7.5" defaultRowHeight="26.25" customHeight="1" x14ac:dyDescent="0.15"/>
  <cols>
    <col min="1" max="1" width="2.5" customWidth="1"/>
    <col min="2" max="2" width="9" customWidth="1"/>
    <col min="3" max="16" width="7.25" customWidth="1"/>
    <col min="17" max="17" width="22.625" customWidth="1"/>
  </cols>
  <sheetData>
    <row r="1" spans="2:17" s="2" customFormat="1" ht="18.75" customHeight="1" x14ac:dyDescent="0.15">
      <c r="B1" s="210" t="s">
        <v>203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51" t="s">
        <v>155</v>
      </c>
      <c r="O1" s="451"/>
      <c r="P1" s="451"/>
      <c r="Q1" s="273"/>
    </row>
    <row r="2" spans="2:17" s="4" customFormat="1" ht="12.75" customHeight="1" x14ac:dyDescent="0.15">
      <c r="B2" s="452"/>
      <c r="C2" s="48">
        <v>2017</v>
      </c>
      <c r="D2" s="48">
        <v>2017</v>
      </c>
      <c r="E2" s="48">
        <v>2017</v>
      </c>
      <c r="F2" s="48">
        <v>2017</v>
      </c>
      <c r="G2" s="48">
        <v>2017</v>
      </c>
      <c r="H2" s="48">
        <v>2017</v>
      </c>
      <c r="I2" s="48">
        <v>2017</v>
      </c>
      <c r="J2" s="48">
        <v>2017</v>
      </c>
      <c r="K2" s="48">
        <v>2017</v>
      </c>
      <c r="L2" s="48">
        <v>2017</v>
      </c>
      <c r="M2" s="48">
        <v>2018</v>
      </c>
      <c r="N2" s="48">
        <v>2018</v>
      </c>
      <c r="O2" s="454" t="s">
        <v>49</v>
      </c>
      <c r="P2" s="426" t="s">
        <v>27</v>
      </c>
      <c r="Q2" s="455" t="s">
        <v>21</v>
      </c>
    </row>
    <row r="3" spans="2:17" s="4" customFormat="1" ht="12.75" customHeight="1" thickBot="1" x14ac:dyDescent="0.2">
      <c r="B3" s="453"/>
      <c r="C3" s="49" t="s">
        <v>34</v>
      </c>
      <c r="D3" s="49" t="s">
        <v>35</v>
      </c>
      <c r="E3" s="49" t="s">
        <v>36</v>
      </c>
      <c r="F3" s="49" t="s">
        <v>37</v>
      </c>
      <c r="G3" s="49" t="s">
        <v>38</v>
      </c>
      <c r="H3" s="49" t="s">
        <v>39</v>
      </c>
      <c r="I3" s="49" t="s">
        <v>40</v>
      </c>
      <c r="J3" s="49" t="s">
        <v>41</v>
      </c>
      <c r="K3" s="49" t="s">
        <v>42</v>
      </c>
      <c r="L3" s="49" t="s">
        <v>31</v>
      </c>
      <c r="M3" s="49" t="s">
        <v>32</v>
      </c>
      <c r="N3" s="49" t="s">
        <v>33</v>
      </c>
      <c r="O3" s="427"/>
      <c r="P3" s="427"/>
      <c r="Q3" s="455"/>
    </row>
    <row r="4" spans="2:17" s="5" customFormat="1" ht="13.5" customHeight="1" x14ac:dyDescent="0.15">
      <c r="B4" s="432" t="s">
        <v>15</v>
      </c>
      <c r="C4" s="214">
        <v>0.28263888888888888</v>
      </c>
      <c r="D4" s="214">
        <v>0.27638888888888885</v>
      </c>
      <c r="E4" s="214">
        <v>0.29097222222222224</v>
      </c>
      <c r="F4" s="214">
        <v>0.28125</v>
      </c>
      <c r="G4" s="214">
        <v>0.28125</v>
      </c>
      <c r="H4" s="214">
        <v>0.2722222222222222</v>
      </c>
      <c r="I4" s="214">
        <v>0.28680555555555554</v>
      </c>
      <c r="J4" s="214"/>
      <c r="K4" s="214"/>
      <c r="L4" s="214"/>
      <c r="M4" s="214"/>
      <c r="N4" s="214"/>
      <c r="O4" s="215">
        <f>AVERAGE(C4:N4)</f>
        <v>0.28164682539682534</v>
      </c>
      <c r="P4" s="215">
        <v>0.29166666666666669</v>
      </c>
      <c r="Q4" s="437" t="s">
        <v>60</v>
      </c>
    </row>
    <row r="5" spans="2:17" s="5" customFormat="1" ht="13.5" customHeight="1" thickBot="1" x14ac:dyDescent="0.2">
      <c r="B5" s="433"/>
      <c r="C5" s="169">
        <v>0.26944444444444443</v>
      </c>
      <c r="D5" s="170">
        <v>0.27499999999999997</v>
      </c>
      <c r="E5" s="170">
        <v>0.2638888888888889</v>
      </c>
      <c r="F5" s="170">
        <v>0.25555555555555559</v>
      </c>
      <c r="G5" s="170">
        <v>0.28263888888888888</v>
      </c>
      <c r="H5" s="170">
        <v>0.25763888888888892</v>
      </c>
      <c r="I5" s="170">
        <v>0.26180555555555557</v>
      </c>
      <c r="J5" s="170">
        <v>0.2638888888888889</v>
      </c>
      <c r="K5" s="170">
        <v>0.28194444444444444</v>
      </c>
      <c r="L5" s="170">
        <v>0.28333333333333333</v>
      </c>
      <c r="M5" s="170">
        <v>0.2722222222222222</v>
      </c>
      <c r="N5" s="170">
        <v>0.25833333333333336</v>
      </c>
      <c r="O5" s="171">
        <v>0.26880787037037041</v>
      </c>
      <c r="P5" s="171">
        <v>0.25</v>
      </c>
      <c r="Q5" s="437"/>
    </row>
    <row r="6" spans="2:17" s="5" customFormat="1" ht="13.5" customHeight="1" x14ac:dyDescent="0.15">
      <c r="B6" s="449" t="s">
        <v>7</v>
      </c>
      <c r="C6" s="216">
        <v>0.25625000000000003</v>
      </c>
      <c r="D6" s="216">
        <v>0.24861111111111112</v>
      </c>
      <c r="E6" s="216">
        <v>0.25763888888888892</v>
      </c>
      <c r="F6" s="216">
        <v>0.24097222222222223</v>
      </c>
      <c r="G6" s="216">
        <v>0.27430555555555552</v>
      </c>
      <c r="H6" s="216">
        <v>0.26805555555555555</v>
      </c>
      <c r="I6" s="216">
        <v>0.25</v>
      </c>
      <c r="J6" s="216"/>
      <c r="K6" s="216"/>
      <c r="L6" s="216"/>
      <c r="M6" s="216"/>
      <c r="N6" s="216"/>
      <c r="O6" s="217">
        <f>AVERAGE(C6:N6)</f>
        <v>0.25654761904761908</v>
      </c>
      <c r="P6" s="217">
        <v>0.20833333333333334</v>
      </c>
      <c r="Q6" s="437" t="s">
        <v>61</v>
      </c>
    </row>
    <row r="7" spans="2:17" s="5" customFormat="1" ht="13.5" customHeight="1" x14ac:dyDescent="0.15">
      <c r="B7" s="436"/>
      <c r="C7" s="172">
        <v>0.3034722222222222</v>
      </c>
      <c r="D7" s="173">
        <v>0.29652777777777778</v>
      </c>
      <c r="E7" s="173">
        <v>0.29097222222222224</v>
      </c>
      <c r="F7" s="173">
        <v>0.30833333333333335</v>
      </c>
      <c r="G7" s="173">
        <v>0.29583333333333334</v>
      </c>
      <c r="H7" s="173">
        <v>0.31180555555555556</v>
      </c>
      <c r="I7" s="173">
        <v>0.30763888888888891</v>
      </c>
      <c r="J7" s="173">
        <v>0.2722222222222222</v>
      </c>
      <c r="K7" s="173">
        <v>0.26527777777777778</v>
      </c>
      <c r="L7" s="173">
        <v>0.24652777777777779</v>
      </c>
      <c r="M7" s="173">
        <v>0.24861111111111112</v>
      </c>
      <c r="N7" s="173">
        <v>0.25486111111111109</v>
      </c>
      <c r="O7" s="174">
        <v>0.28350694444444441</v>
      </c>
      <c r="P7" s="174">
        <v>0.29166666666666669</v>
      </c>
      <c r="Q7" s="437"/>
    </row>
    <row r="8" spans="2:17" s="5" customFormat="1" ht="13.5" customHeight="1" x14ac:dyDescent="0.15">
      <c r="B8" s="428" t="s">
        <v>156</v>
      </c>
      <c r="C8" s="218">
        <v>29</v>
      </c>
      <c r="D8" s="218">
        <v>25</v>
      </c>
      <c r="E8" s="218">
        <v>29</v>
      </c>
      <c r="F8" s="218">
        <v>25</v>
      </c>
      <c r="G8" s="218">
        <v>30</v>
      </c>
      <c r="H8" s="218">
        <v>27</v>
      </c>
      <c r="I8" s="218">
        <v>22</v>
      </c>
      <c r="J8" s="218"/>
      <c r="K8" s="218"/>
      <c r="L8" s="218"/>
      <c r="M8" s="218"/>
      <c r="N8" s="218"/>
      <c r="O8" s="293">
        <f>AVERAGE(C8:N8)</f>
        <v>26.714285714285715</v>
      </c>
      <c r="P8" s="59" t="s">
        <v>76</v>
      </c>
      <c r="Q8" s="437" t="s">
        <v>62</v>
      </c>
    </row>
    <row r="9" spans="2:17" s="5" customFormat="1" ht="13.5" customHeight="1" thickBot="1" x14ac:dyDescent="0.2">
      <c r="B9" s="450"/>
      <c r="C9" s="175">
        <v>20</v>
      </c>
      <c r="D9" s="176">
        <v>26</v>
      </c>
      <c r="E9" s="176">
        <v>27</v>
      </c>
      <c r="F9" s="176">
        <v>28</v>
      </c>
      <c r="G9" s="176">
        <v>23</v>
      </c>
      <c r="H9" s="176">
        <v>29</v>
      </c>
      <c r="I9" s="176">
        <v>26</v>
      </c>
      <c r="J9" s="176">
        <v>22</v>
      </c>
      <c r="K9" s="176">
        <v>25</v>
      </c>
      <c r="L9" s="176">
        <v>26</v>
      </c>
      <c r="M9" s="176">
        <v>26</v>
      </c>
      <c r="N9" s="176">
        <v>20</v>
      </c>
      <c r="O9" s="178">
        <v>24.833333333333332</v>
      </c>
      <c r="P9" s="178" t="s">
        <v>76</v>
      </c>
      <c r="Q9" s="437"/>
    </row>
    <row r="10" spans="2:17" s="5" customFormat="1" ht="13.5" customHeight="1" x14ac:dyDescent="0.15">
      <c r="B10" s="449" t="s">
        <v>8</v>
      </c>
      <c r="C10" s="219">
        <v>0.28541666666666665</v>
      </c>
      <c r="D10" s="267">
        <v>0.27569444444444446</v>
      </c>
      <c r="E10" s="267">
        <v>0.27499999999999997</v>
      </c>
      <c r="F10" s="267">
        <v>0.27152777777777776</v>
      </c>
      <c r="G10" s="267">
        <v>0.2986111111111111</v>
      </c>
      <c r="H10" s="267">
        <v>0.29930555555555555</v>
      </c>
      <c r="I10" s="267">
        <v>0.27986111111111112</v>
      </c>
      <c r="J10" s="267"/>
      <c r="K10" s="267"/>
      <c r="L10" s="267"/>
      <c r="M10" s="267"/>
      <c r="N10" s="267"/>
      <c r="O10" s="220">
        <f>AVERAGE(C10:N10)</f>
        <v>0.28363095238095237</v>
      </c>
      <c r="P10" s="220">
        <v>0.25</v>
      </c>
      <c r="Q10" s="434" t="s">
        <v>209</v>
      </c>
    </row>
    <row r="11" spans="2:17" s="5" customFormat="1" ht="13.5" customHeight="1" x14ac:dyDescent="0.15">
      <c r="B11" s="436"/>
      <c r="C11" s="172">
        <v>0.35000000000000003</v>
      </c>
      <c r="D11" s="173">
        <v>0.34583333333333338</v>
      </c>
      <c r="E11" s="173">
        <v>0.33611111111111108</v>
      </c>
      <c r="F11" s="173">
        <v>0.34513888888888888</v>
      </c>
      <c r="G11" s="173">
        <v>0.34097222222222223</v>
      </c>
      <c r="H11" s="173">
        <v>0.34722222222222227</v>
      </c>
      <c r="I11" s="173">
        <v>0.34513888888888888</v>
      </c>
      <c r="J11" s="173">
        <v>0.30486111111111108</v>
      </c>
      <c r="K11" s="173">
        <v>0.28888888888888892</v>
      </c>
      <c r="L11" s="173">
        <v>0.27430555555555552</v>
      </c>
      <c r="M11" s="173">
        <v>0.28680555555555554</v>
      </c>
      <c r="N11" s="173">
        <v>0.2902777777777778</v>
      </c>
      <c r="O11" s="212">
        <v>0.32129629629629625</v>
      </c>
      <c r="P11" s="174">
        <v>0.33333333333333331</v>
      </c>
      <c r="Q11" s="434"/>
    </row>
    <row r="12" spans="2:17" s="5" customFormat="1" ht="13.5" customHeight="1" x14ac:dyDescent="0.15">
      <c r="B12" s="435" t="s">
        <v>11</v>
      </c>
      <c r="C12" s="221">
        <v>0.79791666666666661</v>
      </c>
      <c r="D12" s="221">
        <v>0.77916666666666667</v>
      </c>
      <c r="E12" s="221">
        <v>0.80208333333333337</v>
      </c>
      <c r="F12" s="221">
        <v>0.77847222222222223</v>
      </c>
      <c r="G12" s="221">
        <v>0.7944444444444444</v>
      </c>
      <c r="H12" s="221">
        <v>0.75347222222222221</v>
      </c>
      <c r="I12" s="221">
        <v>0.78611111111111109</v>
      </c>
      <c r="J12" s="221"/>
      <c r="K12" s="221"/>
      <c r="L12" s="221"/>
      <c r="M12" s="221"/>
      <c r="N12" s="221"/>
      <c r="O12" s="222">
        <f>AVERAGE(C12:N12)</f>
        <v>0.78452380952380962</v>
      </c>
      <c r="P12" s="222">
        <v>0.8125</v>
      </c>
      <c r="Q12" s="434" t="s">
        <v>210</v>
      </c>
    </row>
    <row r="13" spans="2:17" s="5" customFormat="1" ht="13.5" customHeight="1" thickBot="1" x14ac:dyDescent="0.2">
      <c r="B13" s="441"/>
      <c r="C13" s="179">
        <v>0.84444444444444444</v>
      </c>
      <c r="D13" s="180">
        <v>0.81874999999999998</v>
      </c>
      <c r="E13" s="180">
        <v>0.81874999999999998</v>
      </c>
      <c r="F13" s="180">
        <v>0.88055555555555554</v>
      </c>
      <c r="G13" s="180">
        <v>0.79999999999999993</v>
      </c>
      <c r="H13" s="180">
        <v>0.8520833333333333</v>
      </c>
      <c r="I13" s="180">
        <v>0.83333333333333337</v>
      </c>
      <c r="J13" s="180">
        <v>0.8354166666666667</v>
      </c>
      <c r="K13" s="180">
        <v>0.80833333333333324</v>
      </c>
      <c r="L13" s="180">
        <v>0.79027777777777775</v>
      </c>
      <c r="M13" s="180">
        <v>0.75138888888888899</v>
      </c>
      <c r="N13" s="180">
        <v>0.83263888888888893</v>
      </c>
      <c r="O13" s="211">
        <v>0.82216435185185166</v>
      </c>
      <c r="P13" s="181">
        <v>0.875</v>
      </c>
      <c r="Q13" s="434"/>
    </row>
    <row r="14" spans="2:17" s="5" customFormat="1" ht="13.5" customHeight="1" x14ac:dyDescent="0.15">
      <c r="B14" s="442" t="s">
        <v>46</v>
      </c>
      <c r="C14" s="316">
        <v>30</v>
      </c>
      <c r="D14" s="316">
        <v>26</v>
      </c>
      <c r="E14" s="316">
        <v>27</v>
      </c>
      <c r="F14" s="316">
        <v>25</v>
      </c>
      <c r="G14" s="316">
        <v>24</v>
      </c>
      <c r="H14" s="316">
        <v>23</v>
      </c>
      <c r="I14" s="316">
        <v>22</v>
      </c>
      <c r="J14" s="316"/>
      <c r="K14" s="316"/>
      <c r="L14" s="316"/>
      <c r="M14" s="316"/>
      <c r="N14" s="316"/>
      <c r="O14" s="317">
        <f>SUM(C14:N14)</f>
        <v>177</v>
      </c>
      <c r="P14" s="315">
        <v>310</v>
      </c>
      <c r="Q14" s="437" t="s">
        <v>63</v>
      </c>
    </row>
    <row r="15" spans="2:17" s="5" customFormat="1" ht="13.5" customHeight="1" x14ac:dyDescent="0.15">
      <c r="B15" s="447"/>
      <c r="C15" s="182">
        <v>27</v>
      </c>
      <c r="D15" s="183">
        <v>27</v>
      </c>
      <c r="E15" s="183">
        <v>25</v>
      </c>
      <c r="F15" s="183">
        <v>27</v>
      </c>
      <c r="G15" s="183">
        <v>22</v>
      </c>
      <c r="H15" s="183">
        <v>26</v>
      </c>
      <c r="I15" s="183">
        <v>26</v>
      </c>
      <c r="J15" s="183">
        <v>27</v>
      </c>
      <c r="K15" s="183">
        <v>27</v>
      </c>
      <c r="L15" s="183">
        <v>29</v>
      </c>
      <c r="M15" s="183">
        <v>30</v>
      </c>
      <c r="N15" s="183">
        <v>25</v>
      </c>
      <c r="O15" s="184">
        <v>318</v>
      </c>
      <c r="P15" s="304">
        <v>314</v>
      </c>
      <c r="Q15" s="437"/>
    </row>
    <row r="16" spans="2:17" s="5" customFormat="1" ht="13.5" customHeight="1" x14ac:dyDescent="0.15">
      <c r="B16" s="448" t="s">
        <v>48</v>
      </c>
      <c r="C16" s="318">
        <v>1</v>
      </c>
      <c r="D16" s="319">
        <v>4</v>
      </c>
      <c r="E16" s="319">
        <v>4</v>
      </c>
      <c r="F16" s="319">
        <v>5</v>
      </c>
      <c r="G16" s="319">
        <v>7</v>
      </c>
      <c r="H16" s="319">
        <v>8</v>
      </c>
      <c r="I16" s="319">
        <v>8</v>
      </c>
      <c r="J16" s="319"/>
      <c r="K16" s="319"/>
      <c r="L16" s="319"/>
      <c r="M16" s="319"/>
      <c r="N16" s="319"/>
      <c r="O16" s="320">
        <f>SUM(C16:N16)</f>
        <v>37</v>
      </c>
      <c r="P16" s="321">
        <v>55</v>
      </c>
      <c r="Q16" s="437" t="s">
        <v>64</v>
      </c>
    </row>
    <row r="17" spans="2:17" s="5" customFormat="1" ht="13.5" customHeight="1" x14ac:dyDescent="0.15">
      <c r="B17" s="447"/>
      <c r="C17" s="185">
        <v>4</v>
      </c>
      <c r="D17" s="185">
        <v>3</v>
      </c>
      <c r="E17" s="185">
        <v>6</v>
      </c>
      <c r="F17" s="185">
        <v>3</v>
      </c>
      <c r="G17" s="185">
        <v>9</v>
      </c>
      <c r="H17" s="185">
        <v>5</v>
      </c>
      <c r="I17" s="185">
        <v>5</v>
      </c>
      <c r="J17" s="185">
        <v>4</v>
      </c>
      <c r="K17" s="185">
        <v>3</v>
      </c>
      <c r="L17" s="185">
        <v>2</v>
      </c>
      <c r="M17" s="185">
        <v>1</v>
      </c>
      <c r="N17" s="185">
        <v>3</v>
      </c>
      <c r="O17" s="186">
        <v>48</v>
      </c>
      <c r="P17" s="305">
        <v>52</v>
      </c>
      <c r="Q17" s="437"/>
    </row>
    <row r="18" spans="2:17" s="5" customFormat="1" ht="13.5" customHeight="1" thickBot="1" x14ac:dyDescent="0.2">
      <c r="B18" s="52" t="s">
        <v>47</v>
      </c>
      <c r="C18" s="53">
        <v>31</v>
      </c>
      <c r="D18" s="53">
        <v>30</v>
      </c>
      <c r="E18" s="53">
        <v>31</v>
      </c>
      <c r="F18" s="53">
        <v>30</v>
      </c>
      <c r="G18" s="53">
        <v>31</v>
      </c>
      <c r="H18" s="53">
        <v>31</v>
      </c>
      <c r="I18" s="53">
        <v>30</v>
      </c>
      <c r="J18" s="53">
        <v>31</v>
      </c>
      <c r="K18" s="53">
        <v>30</v>
      </c>
      <c r="L18" s="53">
        <v>31</v>
      </c>
      <c r="M18" s="53">
        <v>31</v>
      </c>
      <c r="N18" s="53">
        <v>28</v>
      </c>
      <c r="O18" s="54">
        <f>SUM(C18:N18)</f>
        <v>365</v>
      </c>
      <c r="P18" s="54">
        <v>365</v>
      </c>
      <c r="Q18" s="50"/>
    </row>
    <row r="19" spans="2:17" s="5" customFormat="1" ht="13.5" customHeight="1" x14ac:dyDescent="0.15">
      <c r="B19" s="442" t="s">
        <v>44</v>
      </c>
      <c r="C19" s="322">
        <v>0.42430555555555555</v>
      </c>
      <c r="D19" s="322">
        <v>0.4513888888888889</v>
      </c>
      <c r="E19" s="322">
        <v>0.42499999999999999</v>
      </c>
      <c r="F19" s="322">
        <v>0.40972222222222227</v>
      </c>
      <c r="G19" s="322">
        <v>0.43263888888888885</v>
      </c>
      <c r="H19" s="322">
        <v>0.44027777777777777</v>
      </c>
      <c r="I19" s="322">
        <v>0.41944444444444445</v>
      </c>
      <c r="J19" s="322"/>
      <c r="K19" s="322"/>
      <c r="L19" s="322"/>
      <c r="M19" s="322"/>
      <c r="N19" s="322"/>
      <c r="O19" s="323">
        <f>AVERAGE(C19:N19)</f>
        <v>0.42896825396825394</v>
      </c>
      <c r="P19" s="323">
        <v>0.5</v>
      </c>
      <c r="Q19" s="437" t="s">
        <v>65</v>
      </c>
    </row>
    <row r="20" spans="2:17" s="5" customFormat="1" ht="13.5" customHeight="1" thickBot="1" x14ac:dyDescent="0.2">
      <c r="B20" s="443"/>
      <c r="C20" s="187">
        <v>0.41180555555555554</v>
      </c>
      <c r="D20" s="188">
        <v>0.38680555555555557</v>
      </c>
      <c r="E20" s="188">
        <v>0.38819444444444445</v>
      </c>
      <c r="F20" s="188">
        <v>0.42291666666666666</v>
      </c>
      <c r="G20" s="188">
        <v>0.40486111111111112</v>
      </c>
      <c r="H20" s="188">
        <v>0.44027777777777777</v>
      </c>
      <c r="I20" s="188">
        <v>0.3979166666666667</v>
      </c>
      <c r="J20" s="188">
        <v>0.4236111111111111</v>
      </c>
      <c r="K20" s="188">
        <v>0.4236111111111111</v>
      </c>
      <c r="L20" s="188">
        <v>0.44166666666666665</v>
      </c>
      <c r="M20" s="188">
        <v>0.40486111111111112</v>
      </c>
      <c r="N20" s="188">
        <v>0.43402777777777773</v>
      </c>
      <c r="O20" s="386">
        <v>0.41504629629629625</v>
      </c>
      <c r="P20" s="386">
        <v>0.41666666666666669</v>
      </c>
      <c r="Q20" s="437"/>
    </row>
    <row r="21" spans="2:17" s="5" customFormat="1" ht="13.5" customHeight="1" x14ac:dyDescent="0.15">
      <c r="B21" s="442" t="s">
        <v>43</v>
      </c>
      <c r="C21" s="312">
        <v>12.736111111111112</v>
      </c>
      <c r="D21" s="313">
        <v>11.753472222222221</v>
      </c>
      <c r="E21" s="313">
        <v>11.482638888888888</v>
      </c>
      <c r="F21" s="313">
        <v>11.072916666666666</v>
      </c>
      <c r="G21" s="313">
        <v>10.385416666666666</v>
      </c>
      <c r="H21" s="313">
        <v>10.131944444444445</v>
      </c>
      <c r="I21" s="313">
        <v>9.2395833333333339</v>
      </c>
      <c r="J21" s="313"/>
      <c r="K21" s="313"/>
      <c r="L21" s="313"/>
      <c r="M21" s="313"/>
      <c r="N21" s="384"/>
      <c r="O21" s="388">
        <f>SUM(C21:N21)</f>
        <v>76.802083333333329</v>
      </c>
      <c r="P21" s="389">
        <v>3200</v>
      </c>
      <c r="Q21" s="444" t="s">
        <v>154</v>
      </c>
    </row>
    <row r="22" spans="2:17" s="5" customFormat="1" ht="13.5" customHeight="1" thickBot="1" x14ac:dyDescent="0.2">
      <c r="B22" s="443"/>
      <c r="C22" s="369">
        <v>11.135416666666666</v>
      </c>
      <c r="D22" s="370">
        <v>10.458333333333334</v>
      </c>
      <c r="E22" s="370">
        <v>9.7152777777777768</v>
      </c>
      <c r="F22" s="370">
        <v>11.427083333333334</v>
      </c>
      <c r="G22" s="370">
        <v>8.9201388888888893</v>
      </c>
      <c r="H22" s="370">
        <v>11.458333333333334</v>
      </c>
      <c r="I22" s="370">
        <v>10.357638888888889</v>
      </c>
      <c r="J22" s="370">
        <v>11.4375</v>
      </c>
      <c r="K22" s="370">
        <v>11.447916666666666</v>
      </c>
      <c r="L22" s="370">
        <v>12.822916666666666</v>
      </c>
      <c r="M22" s="370">
        <v>12.145833333333334</v>
      </c>
      <c r="N22" s="385">
        <v>10.864583333333334</v>
      </c>
      <c r="O22" s="390">
        <v>132.19097222222223</v>
      </c>
      <c r="P22" s="391">
        <v>3200</v>
      </c>
      <c r="Q22" s="444"/>
    </row>
    <row r="23" spans="2:17" s="5" customFormat="1" ht="13.5" customHeight="1" x14ac:dyDescent="0.15">
      <c r="B23" s="441" t="s">
        <v>13</v>
      </c>
      <c r="C23" s="218">
        <v>27</v>
      </c>
      <c r="D23" s="218">
        <v>23</v>
      </c>
      <c r="E23" s="218">
        <v>21</v>
      </c>
      <c r="F23" s="218">
        <v>20</v>
      </c>
      <c r="G23" s="218">
        <v>16</v>
      </c>
      <c r="H23" s="218">
        <v>19</v>
      </c>
      <c r="I23" s="218">
        <v>14</v>
      </c>
      <c r="J23" s="218"/>
      <c r="K23" s="218"/>
      <c r="L23" s="218"/>
      <c r="M23" s="218"/>
      <c r="N23" s="218"/>
      <c r="O23" s="387">
        <f>AVERAGE(C23:N23)</f>
        <v>20</v>
      </c>
      <c r="P23" s="445" t="s">
        <v>204</v>
      </c>
      <c r="Q23" s="434" t="s">
        <v>117</v>
      </c>
    </row>
    <row r="24" spans="2:17" s="5" customFormat="1" ht="13.5" customHeight="1" x14ac:dyDescent="0.15">
      <c r="B24" s="436"/>
      <c r="C24" s="194">
        <v>17</v>
      </c>
      <c r="D24" s="195">
        <v>16</v>
      </c>
      <c r="E24" s="195">
        <v>10</v>
      </c>
      <c r="F24" s="195">
        <v>14</v>
      </c>
      <c r="G24" s="195">
        <v>19</v>
      </c>
      <c r="H24" s="195">
        <v>10</v>
      </c>
      <c r="I24" s="195">
        <v>14</v>
      </c>
      <c r="J24" s="195">
        <v>17</v>
      </c>
      <c r="K24" s="195">
        <v>21</v>
      </c>
      <c r="L24" s="195">
        <v>20</v>
      </c>
      <c r="M24" s="195">
        <v>22</v>
      </c>
      <c r="N24" s="195">
        <v>23</v>
      </c>
      <c r="O24" s="371">
        <f>AVERAGE(C24:N24)</f>
        <v>16.916666666666668</v>
      </c>
      <c r="P24" s="446"/>
      <c r="Q24" s="434"/>
    </row>
    <row r="25" spans="2:17" s="5" customFormat="1" ht="13.5" customHeight="1" x14ac:dyDescent="0.15">
      <c r="B25" s="435" t="s">
        <v>12</v>
      </c>
      <c r="C25" s="223">
        <v>87.1</v>
      </c>
      <c r="D25" s="268">
        <v>86.6</v>
      </c>
      <c r="E25" s="268">
        <v>87.3</v>
      </c>
      <c r="F25" s="268">
        <v>88</v>
      </c>
      <c r="G25" s="268">
        <v>87.9</v>
      </c>
      <c r="H25" s="268">
        <v>88.3</v>
      </c>
      <c r="I25" s="268">
        <v>88.7</v>
      </c>
      <c r="J25" s="268"/>
      <c r="K25" s="268"/>
      <c r="L25" s="268"/>
      <c r="M25" s="268"/>
      <c r="N25" s="268"/>
      <c r="O25" s="270">
        <f>AVERAGE(C25:N25)</f>
        <v>87.7</v>
      </c>
      <c r="P25" s="225" t="s">
        <v>205</v>
      </c>
      <c r="Q25" s="437" t="s">
        <v>66</v>
      </c>
    </row>
    <row r="26" spans="2:17" s="5" customFormat="1" ht="13.5" customHeight="1" x14ac:dyDescent="0.15">
      <c r="B26" s="436"/>
      <c r="C26" s="197">
        <v>91.1</v>
      </c>
      <c r="D26" s="197">
        <v>91</v>
      </c>
      <c r="E26" s="197">
        <v>90.3</v>
      </c>
      <c r="F26" s="197">
        <v>89.6</v>
      </c>
      <c r="G26" s="197">
        <v>90.2</v>
      </c>
      <c r="H26" s="197">
        <v>90</v>
      </c>
      <c r="I26" s="197">
        <v>90.5</v>
      </c>
      <c r="J26" s="197">
        <v>91.5</v>
      </c>
      <c r="K26" s="197">
        <v>91.3</v>
      </c>
      <c r="L26" s="197">
        <v>90.3</v>
      </c>
      <c r="M26" s="197">
        <v>88.9</v>
      </c>
      <c r="N26" s="197">
        <v>88.1</v>
      </c>
      <c r="O26" s="198">
        <v>90.233333333333334</v>
      </c>
      <c r="P26" s="162"/>
      <c r="Q26" s="437"/>
    </row>
    <row r="27" spans="2:17" s="5" customFormat="1" ht="13.5" customHeight="1" x14ac:dyDescent="0.15">
      <c r="B27" s="428" t="s">
        <v>17</v>
      </c>
      <c r="C27" s="218">
        <v>128</v>
      </c>
      <c r="D27" s="218" t="s">
        <v>206</v>
      </c>
      <c r="E27" s="218">
        <v>148</v>
      </c>
      <c r="F27" s="218" t="s">
        <v>208</v>
      </c>
      <c r="G27" s="218"/>
      <c r="H27" s="218"/>
      <c r="I27" s="218"/>
      <c r="J27" s="218"/>
      <c r="K27" s="218"/>
      <c r="L27" s="218"/>
      <c r="M27" s="218"/>
      <c r="N27" s="218"/>
      <c r="O27" s="293">
        <f>AVERAGE(C27:N27)</f>
        <v>138</v>
      </c>
      <c r="P27" s="65">
        <v>135</v>
      </c>
      <c r="Q27" s="437" t="s">
        <v>69</v>
      </c>
    </row>
    <row r="28" spans="2:17" s="5" customFormat="1" ht="13.5" customHeight="1" x14ac:dyDescent="0.15">
      <c r="B28" s="438"/>
      <c r="C28" s="199">
        <v>157</v>
      </c>
      <c r="D28" s="200">
        <v>154</v>
      </c>
      <c r="E28" s="200">
        <v>151</v>
      </c>
      <c r="F28" s="200">
        <v>155</v>
      </c>
      <c r="G28" s="200">
        <v>150</v>
      </c>
      <c r="H28" s="200">
        <v>145</v>
      </c>
      <c r="I28" s="200">
        <v>144</v>
      </c>
      <c r="J28" s="200">
        <v>164</v>
      </c>
      <c r="K28" s="200">
        <v>161</v>
      </c>
      <c r="L28" s="200">
        <v>140</v>
      </c>
      <c r="M28" s="200">
        <v>152</v>
      </c>
      <c r="N28" s="200" t="s">
        <v>201</v>
      </c>
      <c r="O28" s="372">
        <v>152.09090909090909</v>
      </c>
      <c r="P28" s="202">
        <v>135</v>
      </c>
      <c r="Q28" s="437"/>
    </row>
    <row r="29" spans="2:17" s="5" customFormat="1" ht="13.5" customHeight="1" x14ac:dyDescent="0.15">
      <c r="B29" s="438"/>
      <c r="C29" s="223">
        <v>77</v>
      </c>
      <c r="D29" s="224" t="s">
        <v>206</v>
      </c>
      <c r="E29" s="224">
        <v>104</v>
      </c>
      <c r="F29" s="224" t="s">
        <v>208</v>
      </c>
      <c r="G29" s="224"/>
      <c r="H29" s="224"/>
      <c r="I29" s="224"/>
      <c r="J29" s="224"/>
      <c r="K29" s="224"/>
      <c r="L29" s="224"/>
      <c r="M29" s="224"/>
      <c r="N29" s="224"/>
      <c r="O29" s="294">
        <f>AVERAGE(C29:N29)</f>
        <v>90.5</v>
      </c>
      <c r="P29" s="225">
        <v>85</v>
      </c>
      <c r="Q29" s="437" t="s">
        <v>68</v>
      </c>
    </row>
    <row r="30" spans="2:17" s="5" customFormat="1" ht="13.5" customHeight="1" x14ac:dyDescent="0.15">
      <c r="B30" s="429"/>
      <c r="C30" s="203">
        <v>93</v>
      </c>
      <c r="D30" s="203">
        <v>89</v>
      </c>
      <c r="E30" s="203">
        <v>93</v>
      </c>
      <c r="F30" s="203">
        <v>104</v>
      </c>
      <c r="G30" s="203">
        <v>101</v>
      </c>
      <c r="H30" s="203">
        <v>88</v>
      </c>
      <c r="I30" s="203">
        <v>86</v>
      </c>
      <c r="J30" s="203">
        <v>96</v>
      </c>
      <c r="K30" s="203">
        <v>91</v>
      </c>
      <c r="L30" s="203">
        <v>76</v>
      </c>
      <c r="M30" s="203">
        <v>77</v>
      </c>
      <c r="N30" s="203" t="s">
        <v>201</v>
      </c>
      <c r="O30" s="373">
        <v>90.36363636363636</v>
      </c>
      <c r="P30" s="204">
        <v>85</v>
      </c>
      <c r="Q30" s="437"/>
    </row>
    <row r="31" spans="2:17" s="5" customFormat="1" ht="13.5" customHeight="1" x14ac:dyDescent="0.15">
      <c r="B31" s="428" t="s">
        <v>159</v>
      </c>
      <c r="C31" s="329">
        <v>18</v>
      </c>
      <c r="D31" s="330">
        <v>19</v>
      </c>
      <c r="E31" s="330">
        <v>19</v>
      </c>
      <c r="F31" s="330">
        <v>21</v>
      </c>
      <c r="G31" s="330">
        <v>18</v>
      </c>
      <c r="H31" s="330">
        <v>25</v>
      </c>
      <c r="I31" s="330">
        <v>15</v>
      </c>
      <c r="J31" s="330"/>
      <c r="K31" s="330"/>
      <c r="L31" s="330"/>
      <c r="M31" s="330"/>
      <c r="N31" s="330"/>
      <c r="O31" s="367">
        <f>AVERAGE(C31:N31)</f>
        <v>19.285714285714285</v>
      </c>
      <c r="P31" s="225" t="s">
        <v>137</v>
      </c>
      <c r="Q31" s="437" t="s">
        <v>164</v>
      </c>
    </row>
    <row r="32" spans="2:17" s="5" customFormat="1" ht="13.5" customHeight="1" x14ac:dyDescent="0.15">
      <c r="B32" s="436"/>
      <c r="C32" s="331"/>
      <c r="D32" s="331"/>
      <c r="E32" s="331"/>
      <c r="F32" s="331"/>
      <c r="G32" s="331"/>
      <c r="H32" s="331"/>
      <c r="I32" s="374">
        <v>18</v>
      </c>
      <c r="J32" s="374">
        <v>13</v>
      </c>
      <c r="K32" s="374">
        <v>21</v>
      </c>
      <c r="L32" s="374">
        <v>18</v>
      </c>
      <c r="M32" s="374">
        <v>18</v>
      </c>
      <c r="N32" s="374">
        <v>10</v>
      </c>
      <c r="O32" s="375">
        <f>AVERAGE(C32:N32)</f>
        <v>16.333333333333332</v>
      </c>
      <c r="P32" s="162" t="s">
        <v>29</v>
      </c>
      <c r="Q32" s="437"/>
    </row>
    <row r="33" spans="2:17" s="5" customFormat="1" ht="13.5" customHeight="1" x14ac:dyDescent="0.15">
      <c r="B33" s="428" t="s">
        <v>158</v>
      </c>
      <c r="C33" s="332"/>
      <c r="D33" s="333">
        <v>0.27083333333333331</v>
      </c>
      <c r="E33" s="333">
        <v>0.16666666666666666</v>
      </c>
      <c r="F33" s="333">
        <v>0.54166666666666663</v>
      </c>
      <c r="G33" s="333">
        <v>0.8125</v>
      </c>
      <c r="H33" s="423">
        <v>1.125</v>
      </c>
      <c r="I33" s="333">
        <v>4.1666666666666664E-2</v>
      </c>
      <c r="J33" s="333"/>
      <c r="K33" s="333"/>
      <c r="L33" s="333"/>
      <c r="M33" s="333"/>
      <c r="N33" s="333"/>
      <c r="O33" s="311">
        <f>SUM(C33:N33)</f>
        <v>2.958333333333333</v>
      </c>
      <c r="P33" s="439" t="s">
        <v>160</v>
      </c>
      <c r="Q33" s="437" t="s">
        <v>165</v>
      </c>
    </row>
    <row r="34" spans="2:17" s="5" customFormat="1" ht="13.5" customHeight="1" x14ac:dyDescent="0.15">
      <c r="B34" s="436"/>
      <c r="C34" s="334"/>
      <c r="D34" s="334"/>
      <c r="E34" s="334"/>
      <c r="F34" s="334"/>
      <c r="G34" s="334"/>
      <c r="H34" s="334"/>
      <c r="I34" s="334">
        <v>0.5625</v>
      </c>
      <c r="J34" s="334">
        <v>0</v>
      </c>
      <c r="K34" s="334">
        <v>2.0833333333333332E-2</v>
      </c>
      <c r="L34" s="334"/>
      <c r="M34" s="334"/>
      <c r="N34" s="334">
        <v>0.125</v>
      </c>
      <c r="O34" s="335">
        <v>0.70833333333333337</v>
      </c>
      <c r="P34" s="440"/>
      <c r="Q34" s="437"/>
    </row>
    <row r="35" spans="2:17" s="5" customFormat="1" ht="13.5" customHeight="1" x14ac:dyDescent="0.15">
      <c r="B35" s="435" t="s">
        <v>14</v>
      </c>
      <c r="C35" s="226">
        <v>0.9770833333333333</v>
      </c>
      <c r="D35" s="226">
        <v>0.96736111111111101</v>
      </c>
      <c r="E35" s="226">
        <v>0.96458333333333324</v>
      </c>
      <c r="F35" s="226">
        <v>0.93402777777777779</v>
      </c>
      <c r="G35" s="226">
        <v>1</v>
      </c>
      <c r="H35" s="226">
        <v>0.99305555555555547</v>
      </c>
      <c r="I35" s="226">
        <v>0.96597222222222223</v>
      </c>
      <c r="J35" s="226"/>
      <c r="K35" s="226"/>
      <c r="L35" s="226"/>
      <c r="M35" s="226"/>
      <c r="N35" s="226"/>
      <c r="O35" s="271">
        <f>AVERAGE(C35:N35)</f>
        <v>0.97172619047619035</v>
      </c>
      <c r="P35" s="311">
        <v>0.91666666666666663</v>
      </c>
      <c r="Q35" s="437" t="s">
        <v>67</v>
      </c>
    </row>
    <row r="36" spans="2:17" s="5" customFormat="1" ht="13.5" customHeight="1" thickBot="1" x14ac:dyDescent="0.2">
      <c r="B36" s="441"/>
      <c r="C36" s="376">
        <v>1.0333333333333334</v>
      </c>
      <c r="D36" s="377">
        <v>1.01875</v>
      </c>
      <c r="E36" s="377">
        <v>1.0277777777777779</v>
      </c>
      <c r="F36" s="377">
        <v>1.0493055555555555</v>
      </c>
      <c r="G36" s="377">
        <v>1.0118055555555556</v>
      </c>
      <c r="H36" s="377">
        <v>1.054861111111111</v>
      </c>
      <c r="I36" s="377">
        <v>1.0534722222222224</v>
      </c>
      <c r="J36" s="377">
        <v>1.007638888888889</v>
      </c>
      <c r="K36" s="377">
        <v>0.98263888888888884</v>
      </c>
      <c r="L36" s="377">
        <v>0.96458333333333324</v>
      </c>
      <c r="M36" s="377">
        <v>0.97361111111111109</v>
      </c>
      <c r="N36" s="377">
        <v>1.0034722222222221</v>
      </c>
      <c r="O36" s="378">
        <v>1.0151041666666667</v>
      </c>
      <c r="P36" s="174">
        <v>4.1666666666666664E-2</v>
      </c>
      <c r="Q36" s="437"/>
    </row>
    <row r="37" spans="2:17" s="5" customFormat="1" ht="13.5" customHeight="1" x14ac:dyDescent="0.15">
      <c r="B37" s="432" t="s">
        <v>22</v>
      </c>
      <c r="C37" s="227">
        <v>0.15972222222222224</v>
      </c>
      <c r="D37" s="269">
        <v>0.17708333333333334</v>
      </c>
      <c r="E37" s="269">
        <v>0.16597222222222222</v>
      </c>
      <c r="F37" s="269">
        <v>0.17361111111111113</v>
      </c>
      <c r="G37" s="269">
        <v>0.17847222222222223</v>
      </c>
      <c r="H37" s="269">
        <v>0.22013888888888888</v>
      </c>
      <c r="I37" s="269">
        <v>0.15069444444444444</v>
      </c>
      <c r="J37" s="269"/>
      <c r="K37" s="269"/>
      <c r="L37" s="269"/>
      <c r="M37" s="269"/>
      <c r="N37" s="269"/>
      <c r="O37" s="228">
        <f>AVERAGE(C37:N37)</f>
        <v>0.17509920634920637</v>
      </c>
      <c r="P37" s="228">
        <v>0.10416666666666667</v>
      </c>
      <c r="Q37" s="434" t="s">
        <v>120</v>
      </c>
    </row>
    <row r="38" spans="2:17" s="5" customFormat="1" ht="13.5" customHeight="1" thickBot="1" x14ac:dyDescent="0.2">
      <c r="B38" s="433"/>
      <c r="C38" s="208">
        <v>0.18819444444444444</v>
      </c>
      <c r="D38" s="208">
        <v>0.19513888888888889</v>
      </c>
      <c r="E38" s="208">
        <v>0.25972222222222224</v>
      </c>
      <c r="F38" s="208">
        <v>0.20069444444444443</v>
      </c>
      <c r="G38" s="208">
        <v>0.21041666666666667</v>
      </c>
      <c r="H38" s="208">
        <v>0.19236111111111112</v>
      </c>
      <c r="I38" s="208">
        <v>0.19375000000000001</v>
      </c>
      <c r="J38" s="208">
        <v>0.18055555555555555</v>
      </c>
      <c r="K38" s="208">
        <v>0.16874999999999998</v>
      </c>
      <c r="L38" s="208">
        <v>0.24583333333333335</v>
      </c>
      <c r="M38" s="208">
        <v>0.18611111111111112</v>
      </c>
      <c r="N38" s="208">
        <v>0.15347222222222223</v>
      </c>
      <c r="O38" s="209">
        <v>0.19791666666666663</v>
      </c>
      <c r="P38" s="209">
        <v>0.16666666666666666</v>
      </c>
      <c r="Q38" s="434"/>
    </row>
    <row r="39" spans="2:17" s="2" customFormat="1" ht="7.5" customHeight="1" x14ac:dyDescent="0.15"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2" customHeight="1" x14ac:dyDescent="0.15">
      <c r="B40" s="163" t="s">
        <v>50</v>
      </c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 t="s">
        <v>56</v>
      </c>
      <c r="N40" s="163"/>
      <c r="O40" s="163"/>
      <c r="P40" s="163"/>
      <c r="Q40" s="164"/>
    </row>
    <row r="41" spans="2:17" ht="12" customHeight="1" x14ac:dyDescent="0.15">
      <c r="B41" s="163" t="s">
        <v>90</v>
      </c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 t="s">
        <v>89</v>
      </c>
      <c r="N41" s="163"/>
      <c r="O41" s="163"/>
      <c r="P41" s="163"/>
      <c r="Q41" s="164"/>
    </row>
    <row r="42" spans="2:17" ht="12" customHeight="1" x14ac:dyDescent="0.15">
      <c r="B42" s="163" t="s">
        <v>51</v>
      </c>
      <c r="C42" s="163"/>
      <c r="D42" s="163"/>
      <c r="E42" s="163"/>
      <c r="F42" s="163" t="s">
        <v>52</v>
      </c>
      <c r="G42" s="163"/>
      <c r="H42" s="163"/>
      <c r="I42" s="163"/>
      <c r="J42" s="163"/>
      <c r="K42" s="163"/>
      <c r="L42" s="163"/>
      <c r="M42" s="163" t="s">
        <v>168</v>
      </c>
      <c r="N42" s="163"/>
      <c r="O42" s="163"/>
      <c r="P42" s="163"/>
      <c r="Q42" s="164"/>
    </row>
    <row r="43" spans="2:17" ht="12" customHeight="1" x14ac:dyDescent="0.15">
      <c r="B43" s="163" t="s">
        <v>53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 t="s">
        <v>71</v>
      </c>
      <c r="N43" s="163"/>
      <c r="O43" s="163"/>
      <c r="P43" s="163"/>
      <c r="Q43" s="164"/>
    </row>
    <row r="44" spans="2:17" ht="12" customHeight="1" x14ac:dyDescent="0.15">
      <c r="B44" s="163" t="s">
        <v>54</v>
      </c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4"/>
    </row>
    <row r="45" spans="2:17" ht="12" customHeight="1" x14ac:dyDescent="0.15">
      <c r="B45" s="163" t="s">
        <v>55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4"/>
    </row>
    <row r="46" spans="2:17" ht="12" customHeight="1" x14ac:dyDescent="0.15">
      <c r="B46" s="163" t="s">
        <v>211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4"/>
    </row>
    <row r="47" spans="2:17" ht="12" customHeight="1" x14ac:dyDescent="0.15">
      <c r="B47" s="164"/>
      <c r="C47" s="164"/>
      <c r="D47" s="164"/>
      <c r="E47" s="164"/>
      <c r="F47" s="164"/>
      <c r="G47" s="164"/>
      <c r="H47" s="164"/>
      <c r="I47" s="164"/>
      <c r="J47" s="163"/>
      <c r="K47" s="163"/>
      <c r="L47" s="163"/>
      <c r="M47" s="163"/>
      <c r="N47" s="163"/>
      <c r="O47" s="163"/>
      <c r="P47" s="163"/>
      <c r="Q47" s="164"/>
    </row>
    <row r="48" spans="2:17" ht="12" customHeight="1" x14ac:dyDescent="0.15"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</row>
    <row r="49" spans="2:17" ht="12" customHeight="1" x14ac:dyDescent="0.15"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</row>
    <row r="50" spans="2:17" ht="12" customHeight="1" x14ac:dyDescent="0.15"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</row>
    <row r="51" spans="2:17" ht="12" customHeight="1" x14ac:dyDescent="0.15"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</row>
    <row r="52" spans="2:17" ht="16.5" customHeight="1" x14ac:dyDescent="0.15">
      <c r="J52" s="164"/>
      <c r="K52" s="164"/>
      <c r="L52" s="164"/>
      <c r="M52" s="164"/>
      <c r="N52" s="164"/>
      <c r="O52" s="164"/>
      <c r="P52" s="164"/>
      <c r="Q52" s="164"/>
    </row>
  </sheetData>
  <mergeCells count="40">
    <mergeCell ref="B4:B5"/>
    <mergeCell ref="Q4:Q5"/>
    <mergeCell ref="N1:P1"/>
    <mergeCell ref="B2:B3"/>
    <mergeCell ref="O2:O3"/>
    <mergeCell ref="P2:P3"/>
    <mergeCell ref="Q2:Q3"/>
    <mergeCell ref="B6:B7"/>
    <mergeCell ref="Q6:Q7"/>
    <mergeCell ref="B8:B9"/>
    <mergeCell ref="Q8:Q9"/>
    <mergeCell ref="B10:B11"/>
    <mergeCell ref="Q10:Q11"/>
    <mergeCell ref="B12:B13"/>
    <mergeCell ref="Q12:Q13"/>
    <mergeCell ref="B14:B15"/>
    <mergeCell ref="Q14:Q15"/>
    <mergeCell ref="B16:B17"/>
    <mergeCell ref="Q16:Q17"/>
    <mergeCell ref="B19:B20"/>
    <mergeCell ref="Q19:Q20"/>
    <mergeCell ref="B21:B22"/>
    <mergeCell ref="Q21:Q22"/>
    <mergeCell ref="B23:B24"/>
    <mergeCell ref="P23:P24"/>
    <mergeCell ref="Q23:Q24"/>
    <mergeCell ref="B37:B38"/>
    <mergeCell ref="Q37:Q38"/>
    <mergeCell ref="B25:B26"/>
    <mergeCell ref="Q25:Q26"/>
    <mergeCell ref="B27:B30"/>
    <mergeCell ref="Q27:Q28"/>
    <mergeCell ref="Q29:Q30"/>
    <mergeCell ref="B31:B32"/>
    <mergeCell ref="Q31:Q32"/>
    <mergeCell ref="B33:B34"/>
    <mergeCell ref="P33:P34"/>
    <mergeCell ref="Q33:Q34"/>
    <mergeCell ref="B35:B36"/>
    <mergeCell ref="Q35:Q36"/>
  </mergeCells>
  <phoneticPr fontId="2"/>
  <pageMargins left="0.70866141732283472" right="0.31496062992125984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7">
    <tabColor theme="5" tint="0.39997558519241921"/>
  </sheetPr>
  <dimension ref="B1:Q52"/>
  <sheetViews>
    <sheetView showGridLines="0" zoomScaleNormal="100" workbookViewId="0">
      <selection activeCell="O37" sqref="O37"/>
    </sheetView>
  </sheetViews>
  <sheetFormatPr defaultColWidth="7.5" defaultRowHeight="26.25" customHeight="1" x14ac:dyDescent="0.15"/>
  <cols>
    <col min="1" max="1" width="2.5" customWidth="1"/>
    <col min="2" max="2" width="9" customWidth="1"/>
    <col min="3" max="16" width="7.25" customWidth="1"/>
    <col min="17" max="17" width="22.625" customWidth="1"/>
  </cols>
  <sheetData>
    <row r="1" spans="2:17" s="2" customFormat="1" ht="18.75" customHeight="1" x14ac:dyDescent="0.15">
      <c r="B1" s="210" t="s">
        <v>88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51" t="s">
        <v>155</v>
      </c>
      <c r="O1" s="451"/>
      <c r="P1" s="451"/>
      <c r="Q1" s="273"/>
    </row>
    <row r="2" spans="2:17" s="4" customFormat="1" ht="12.75" customHeight="1" x14ac:dyDescent="0.15">
      <c r="B2" s="452"/>
      <c r="C2" s="48">
        <v>2016</v>
      </c>
      <c r="D2" s="48">
        <v>2016</v>
      </c>
      <c r="E2" s="48">
        <v>2016</v>
      </c>
      <c r="F2" s="48">
        <v>2016</v>
      </c>
      <c r="G2" s="48">
        <v>2016</v>
      </c>
      <c r="H2" s="48">
        <v>2016</v>
      </c>
      <c r="I2" s="48">
        <v>2016</v>
      </c>
      <c r="J2" s="48">
        <v>2016</v>
      </c>
      <c r="K2" s="48">
        <v>2016</v>
      </c>
      <c r="L2" s="48">
        <v>2016</v>
      </c>
      <c r="M2" s="48">
        <v>2017</v>
      </c>
      <c r="N2" s="48">
        <v>2017</v>
      </c>
      <c r="O2" s="454" t="s">
        <v>49</v>
      </c>
      <c r="P2" s="426" t="s">
        <v>27</v>
      </c>
      <c r="Q2" s="455" t="s">
        <v>21</v>
      </c>
    </row>
    <row r="3" spans="2:17" s="4" customFormat="1" ht="12.75" customHeight="1" thickBot="1" x14ac:dyDescent="0.2">
      <c r="B3" s="453"/>
      <c r="C3" s="49" t="s">
        <v>34</v>
      </c>
      <c r="D3" s="49" t="s">
        <v>35</v>
      </c>
      <c r="E3" s="49" t="s">
        <v>36</v>
      </c>
      <c r="F3" s="49" t="s">
        <v>37</v>
      </c>
      <c r="G3" s="49" t="s">
        <v>38</v>
      </c>
      <c r="H3" s="49" t="s">
        <v>39</v>
      </c>
      <c r="I3" s="49" t="s">
        <v>40</v>
      </c>
      <c r="J3" s="49" t="s">
        <v>41</v>
      </c>
      <c r="K3" s="49" t="s">
        <v>42</v>
      </c>
      <c r="L3" s="49" t="s">
        <v>31</v>
      </c>
      <c r="M3" s="49" t="s">
        <v>32</v>
      </c>
      <c r="N3" s="49" t="s">
        <v>33</v>
      </c>
      <c r="O3" s="427"/>
      <c r="P3" s="427"/>
      <c r="Q3" s="455"/>
    </row>
    <row r="4" spans="2:17" s="5" customFormat="1" ht="13.5" customHeight="1" x14ac:dyDescent="0.15">
      <c r="B4" s="432" t="s">
        <v>15</v>
      </c>
      <c r="C4" s="214">
        <v>0.26944444444444443</v>
      </c>
      <c r="D4" s="214">
        <v>0.27499999999999997</v>
      </c>
      <c r="E4" s="214">
        <v>0.2638888888888889</v>
      </c>
      <c r="F4" s="214">
        <v>0.25555555555555559</v>
      </c>
      <c r="G4" s="214">
        <v>0.28263888888888888</v>
      </c>
      <c r="H4" s="214">
        <v>0.25763888888888892</v>
      </c>
      <c r="I4" s="214">
        <v>0.26180555555555557</v>
      </c>
      <c r="J4" s="214">
        <v>0.2638888888888889</v>
      </c>
      <c r="K4" s="214">
        <v>0.28194444444444444</v>
      </c>
      <c r="L4" s="214">
        <v>0.28333333333333333</v>
      </c>
      <c r="M4" s="214">
        <v>0.2722222222222222</v>
      </c>
      <c r="N4" s="214">
        <v>0.25833333333333336</v>
      </c>
      <c r="O4" s="215">
        <f>AVERAGE(C4:N4)</f>
        <v>0.26880787037037041</v>
      </c>
      <c r="P4" s="215">
        <v>0.25</v>
      </c>
      <c r="Q4" s="437" t="s">
        <v>60</v>
      </c>
    </row>
    <row r="5" spans="2:17" s="5" customFormat="1" ht="13.5" customHeight="1" thickBot="1" x14ac:dyDescent="0.2">
      <c r="B5" s="433"/>
      <c r="C5" s="169">
        <v>0.2673611111111111</v>
      </c>
      <c r="D5" s="170">
        <v>0.26180555555555557</v>
      </c>
      <c r="E5" s="170">
        <v>0.23263888888888887</v>
      </c>
      <c r="F5" s="170">
        <v>0.26458333333333334</v>
      </c>
      <c r="G5" s="170">
        <v>0.27083333333333331</v>
      </c>
      <c r="H5" s="170">
        <v>0.2722222222222222</v>
      </c>
      <c r="I5" s="170">
        <v>0.26805555555555555</v>
      </c>
      <c r="J5" s="170">
        <v>0.2590277777777778</v>
      </c>
      <c r="K5" s="170">
        <v>0.2590277777777778</v>
      </c>
      <c r="L5" s="170">
        <v>0.27361111111111108</v>
      </c>
      <c r="M5" s="170">
        <v>0.26527777777777778</v>
      </c>
      <c r="N5" s="170">
        <v>0.26180555555555557</v>
      </c>
      <c r="O5" s="171">
        <v>0.26319444444444445</v>
      </c>
      <c r="P5" s="171">
        <v>0.25</v>
      </c>
      <c r="Q5" s="437"/>
    </row>
    <row r="6" spans="2:17" s="5" customFormat="1" ht="13.5" customHeight="1" x14ac:dyDescent="0.15">
      <c r="B6" s="449" t="s">
        <v>7</v>
      </c>
      <c r="C6" s="216">
        <v>0.3034722222222222</v>
      </c>
      <c r="D6" s="216">
        <v>0.29652777777777778</v>
      </c>
      <c r="E6" s="216">
        <v>0.29097222222222224</v>
      </c>
      <c r="F6" s="216">
        <v>0.30833333333333335</v>
      </c>
      <c r="G6" s="216">
        <v>0.29583333333333334</v>
      </c>
      <c r="H6" s="216">
        <v>0.31180555555555556</v>
      </c>
      <c r="I6" s="216">
        <v>0.30763888888888891</v>
      </c>
      <c r="J6" s="216">
        <v>0.2722222222222222</v>
      </c>
      <c r="K6" s="216">
        <v>0.26527777777777778</v>
      </c>
      <c r="L6" s="216">
        <v>0.24652777777777779</v>
      </c>
      <c r="M6" s="216">
        <v>0.24861111111111112</v>
      </c>
      <c r="N6" s="216">
        <v>0.25486111111111109</v>
      </c>
      <c r="O6" s="217">
        <f>AVERAGE(C6:N6)</f>
        <v>0.28350694444444441</v>
      </c>
      <c r="P6" s="217">
        <v>0.29166666666666669</v>
      </c>
      <c r="Q6" s="437" t="s">
        <v>61</v>
      </c>
    </row>
    <row r="7" spans="2:17" s="5" customFormat="1" ht="13.5" customHeight="1" x14ac:dyDescent="0.15">
      <c r="B7" s="436"/>
      <c r="C7" s="172">
        <v>0.3034722222222222</v>
      </c>
      <c r="D7" s="173">
        <v>0.30555555555555552</v>
      </c>
      <c r="E7" s="173">
        <v>0.29791666666666666</v>
      </c>
      <c r="F7" s="173">
        <v>0.3125</v>
      </c>
      <c r="G7" s="173">
        <v>0.31319444444444444</v>
      </c>
      <c r="H7" s="173">
        <v>0.33749999999999997</v>
      </c>
      <c r="I7" s="173">
        <v>0.30902777777777779</v>
      </c>
      <c r="J7" s="173">
        <v>0.30486111111111108</v>
      </c>
      <c r="K7" s="173">
        <v>0.29652777777777778</v>
      </c>
      <c r="L7" s="173">
        <v>0.30694444444444441</v>
      </c>
      <c r="M7" s="173">
        <v>0.31041666666666667</v>
      </c>
      <c r="N7" s="173">
        <v>0.31041666666666667</v>
      </c>
      <c r="O7" s="174">
        <v>0.30902777777777779</v>
      </c>
      <c r="P7" s="174">
        <v>0.29166666666666669</v>
      </c>
      <c r="Q7" s="437"/>
    </row>
    <row r="8" spans="2:17" s="5" customFormat="1" ht="13.5" customHeight="1" x14ac:dyDescent="0.15">
      <c r="B8" s="428" t="s">
        <v>156</v>
      </c>
      <c r="C8" s="218">
        <v>20</v>
      </c>
      <c r="D8" s="218">
        <v>26</v>
      </c>
      <c r="E8" s="218">
        <v>27</v>
      </c>
      <c r="F8" s="218">
        <v>28</v>
      </c>
      <c r="G8" s="218">
        <v>23</v>
      </c>
      <c r="H8" s="218">
        <v>29</v>
      </c>
      <c r="I8" s="218">
        <v>26</v>
      </c>
      <c r="J8" s="218">
        <v>22</v>
      </c>
      <c r="K8" s="218">
        <v>25</v>
      </c>
      <c r="L8" s="218">
        <v>26</v>
      </c>
      <c r="M8" s="218">
        <v>26</v>
      </c>
      <c r="N8" s="218">
        <v>20</v>
      </c>
      <c r="O8" s="293">
        <f>AVERAGE(C8:N8)</f>
        <v>24.833333333333332</v>
      </c>
      <c r="P8" s="59" t="s">
        <v>76</v>
      </c>
      <c r="Q8" s="437" t="s">
        <v>62</v>
      </c>
    </row>
    <row r="9" spans="2:17" s="5" customFormat="1" ht="13.5" customHeight="1" thickBot="1" x14ac:dyDescent="0.2">
      <c r="B9" s="450"/>
      <c r="C9" s="175">
        <v>13</v>
      </c>
      <c r="D9" s="176">
        <v>20</v>
      </c>
      <c r="E9" s="176">
        <v>11</v>
      </c>
      <c r="F9" s="176">
        <v>23</v>
      </c>
      <c r="G9" s="176">
        <v>23</v>
      </c>
      <c r="H9" s="176">
        <v>15</v>
      </c>
      <c r="I9" s="176">
        <v>2</v>
      </c>
      <c r="J9" s="176">
        <v>20</v>
      </c>
      <c r="K9" s="176">
        <v>24</v>
      </c>
      <c r="L9" s="176">
        <v>25</v>
      </c>
      <c r="M9" s="176">
        <v>6</v>
      </c>
      <c r="N9" s="176">
        <v>20</v>
      </c>
      <c r="O9" s="177">
        <v>16.8</v>
      </c>
      <c r="P9" s="178" t="s">
        <v>76</v>
      </c>
      <c r="Q9" s="437"/>
    </row>
    <row r="10" spans="2:17" s="5" customFormat="1" ht="13.5" customHeight="1" x14ac:dyDescent="0.15">
      <c r="B10" s="449" t="s">
        <v>8</v>
      </c>
      <c r="C10" s="219">
        <v>0.35000000000000003</v>
      </c>
      <c r="D10" s="267">
        <v>0.34583333333333338</v>
      </c>
      <c r="E10" s="267">
        <v>0.33611111111111108</v>
      </c>
      <c r="F10" s="267">
        <v>0.34513888888888888</v>
      </c>
      <c r="G10" s="267">
        <v>0.34097222222222223</v>
      </c>
      <c r="H10" s="267">
        <v>0.34722222222222227</v>
      </c>
      <c r="I10" s="267">
        <v>0.34513888888888888</v>
      </c>
      <c r="J10" s="267">
        <v>0.30486111111111108</v>
      </c>
      <c r="K10" s="267">
        <v>0.28888888888888892</v>
      </c>
      <c r="L10" s="267">
        <v>0.27430555555555552</v>
      </c>
      <c r="M10" s="267">
        <v>0.28680555555555554</v>
      </c>
      <c r="N10" s="267">
        <v>0.2902777777777778</v>
      </c>
      <c r="O10" s="220">
        <f>AVERAGE(C10:N10)</f>
        <v>0.32129629629629625</v>
      </c>
      <c r="P10" s="220">
        <v>0.33333333333333331</v>
      </c>
      <c r="Q10" s="434" t="s">
        <v>118</v>
      </c>
    </row>
    <row r="11" spans="2:17" s="5" customFormat="1" ht="13.5" customHeight="1" x14ac:dyDescent="0.15">
      <c r="B11" s="436"/>
      <c r="C11" s="172">
        <v>0.34791666666666665</v>
      </c>
      <c r="D11" s="173">
        <v>0.3444444444444445</v>
      </c>
      <c r="E11" s="173">
        <v>0.3520833333333333</v>
      </c>
      <c r="F11" s="173">
        <v>0.34930555555555554</v>
      </c>
      <c r="G11" s="173">
        <v>0.34583333333333338</v>
      </c>
      <c r="H11" s="173">
        <v>0.36041666666666666</v>
      </c>
      <c r="I11" s="173">
        <v>0.36249999999999999</v>
      </c>
      <c r="J11" s="173">
        <v>0.35416666666666669</v>
      </c>
      <c r="K11" s="173">
        <v>0.33402777777777781</v>
      </c>
      <c r="L11" s="173">
        <v>0.34027777777777773</v>
      </c>
      <c r="M11" s="173">
        <v>0.3576388888888889</v>
      </c>
      <c r="N11" s="173">
        <v>0.35138888888888892</v>
      </c>
      <c r="O11" s="212">
        <v>0.35000000000000003</v>
      </c>
      <c r="P11" s="174">
        <v>0.33333333333333331</v>
      </c>
      <c r="Q11" s="434"/>
    </row>
    <row r="12" spans="2:17" s="5" customFormat="1" ht="13.5" customHeight="1" x14ac:dyDescent="0.15">
      <c r="B12" s="435" t="s">
        <v>11</v>
      </c>
      <c r="C12" s="221">
        <v>0.84444444444444444</v>
      </c>
      <c r="D12" s="221">
        <v>0.81874999999999998</v>
      </c>
      <c r="E12" s="221">
        <v>0.81874999999999998</v>
      </c>
      <c r="F12" s="221">
        <v>0.88055555555555554</v>
      </c>
      <c r="G12" s="221">
        <v>0.79999999999999993</v>
      </c>
      <c r="H12" s="221">
        <v>0.8520833333333333</v>
      </c>
      <c r="I12" s="221">
        <v>0.83333333333333337</v>
      </c>
      <c r="J12" s="221">
        <v>0.8354166666666667</v>
      </c>
      <c r="K12" s="221">
        <v>0.80833333333333324</v>
      </c>
      <c r="L12" s="221">
        <v>0.79027777777777775</v>
      </c>
      <c r="M12" s="221">
        <v>0.75138888888888899</v>
      </c>
      <c r="N12" s="221">
        <v>0.83263888888888893</v>
      </c>
      <c r="O12" s="222">
        <f>AVERAGE(C12:N12)</f>
        <v>0.82216435185185166</v>
      </c>
      <c r="P12" s="222">
        <v>0.875</v>
      </c>
      <c r="Q12" s="434" t="s">
        <v>119</v>
      </c>
    </row>
    <row r="13" spans="2:17" s="5" customFormat="1" ht="13.5" customHeight="1" thickBot="1" x14ac:dyDescent="0.2">
      <c r="B13" s="441"/>
      <c r="C13" s="179">
        <v>0.87430555555555556</v>
      </c>
      <c r="D13" s="180">
        <v>0.88750000000000007</v>
      </c>
      <c r="E13" s="180">
        <v>0.90069444444444446</v>
      </c>
      <c r="F13" s="180">
        <v>0.88194444444444453</v>
      </c>
      <c r="G13" s="180">
        <v>0.8354166666666667</v>
      </c>
      <c r="H13" s="180">
        <v>0.92708333333333337</v>
      </c>
      <c r="I13" s="180">
        <v>0.80694444444444446</v>
      </c>
      <c r="J13" s="180">
        <v>0.83680555555555547</v>
      </c>
      <c r="K13" s="180">
        <v>0.87222222222222223</v>
      </c>
      <c r="L13" s="180">
        <v>0.83888888888888891</v>
      </c>
      <c r="M13" s="180">
        <v>0.8340277777777777</v>
      </c>
      <c r="N13" s="180">
        <v>0.79652777777777783</v>
      </c>
      <c r="O13" s="211">
        <v>0.85763888888888884</v>
      </c>
      <c r="P13" s="181">
        <v>0.875</v>
      </c>
      <c r="Q13" s="434"/>
    </row>
    <row r="14" spans="2:17" s="5" customFormat="1" ht="13.5" customHeight="1" x14ac:dyDescent="0.15">
      <c r="B14" s="442" t="s">
        <v>46</v>
      </c>
      <c r="C14" s="316">
        <v>27</v>
      </c>
      <c r="D14" s="316">
        <v>27</v>
      </c>
      <c r="E14" s="316">
        <v>25</v>
      </c>
      <c r="F14" s="316">
        <v>27</v>
      </c>
      <c r="G14" s="316">
        <v>22</v>
      </c>
      <c r="H14" s="316">
        <v>26</v>
      </c>
      <c r="I14" s="316">
        <v>26</v>
      </c>
      <c r="J14" s="316">
        <v>27</v>
      </c>
      <c r="K14" s="316">
        <v>27</v>
      </c>
      <c r="L14" s="316">
        <v>29</v>
      </c>
      <c r="M14" s="316">
        <v>30</v>
      </c>
      <c r="N14" s="316">
        <v>25</v>
      </c>
      <c r="O14" s="317">
        <f>SUM(C14:N14)</f>
        <v>318</v>
      </c>
      <c r="P14" s="315">
        <v>310</v>
      </c>
      <c r="Q14" s="437" t="s">
        <v>63</v>
      </c>
    </row>
    <row r="15" spans="2:17" s="5" customFormat="1" ht="13.5" customHeight="1" x14ac:dyDescent="0.15">
      <c r="B15" s="447"/>
      <c r="C15" s="182">
        <v>30</v>
      </c>
      <c r="D15" s="183">
        <v>28</v>
      </c>
      <c r="E15" s="183">
        <v>27</v>
      </c>
      <c r="F15" s="183">
        <v>26</v>
      </c>
      <c r="G15" s="183">
        <v>27</v>
      </c>
      <c r="H15" s="183">
        <v>22</v>
      </c>
      <c r="I15" s="183">
        <v>25</v>
      </c>
      <c r="J15" s="183">
        <v>30</v>
      </c>
      <c r="K15" s="183">
        <v>24</v>
      </c>
      <c r="L15" s="183">
        <v>26</v>
      </c>
      <c r="M15" s="183">
        <v>26</v>
      </c>
      <c r="N15" s="183">
        <v>23</v>
      </c>
      <c r="O15" s="184">
        <f>SUM(C15:N15)</f>
        <v>314</v>
      </c>
      <c r="P15" s="304">
        <v>314</v>
      </c>
      <c r="Q15" s="437"/>
    </row>
    <row r="16" spans="2:17" s="5" customFormat="1" ht="13.5" customHeight="1" x14ac:dyDescent="0.15">
      <c r="B16" s="448" t="s">
        <v>48</v>
      </c>
      <c r="C16" s="318">
        <v>4</v>
      </c>
      <c r="D16" s="319">
        <v>3</v>
      </c>
      <c r="E16" s="319">
        <v>6</v>
      </c>
      <c r="F16" s="319">
        <v>3</v>
      </c>
      <c r="G16" s="319">
        <v>9</v>
      </c>
      <c r="H16" s="319">
        <v>5</v>
      </c>
      <c r="I16" s="319">
        <v>5</v>
      </c>
      <c r="J16" s="319">
        <v>4</v>
      </c>
      <c r="K16" s="319">
        <v>3</v>
      </c>
      <c r="L16" s="319">
        <v>2</v>
      </c>
      <c r="M16" s="319">
        <v>1</v>
      </c>
      <c r="N16" s="319">
        <v>3</v>
      </c>
      <c r="O16" s="320">
        <f>SUM(C16:N16)</f>
        <v>48</v>
      </c>
      <c r="P16" s="321">
        <v>55</v>
      </c>
      <c r="Q16" s="437" t="s">
        <v>64</v>
      </c>
    </row>
    <row r="17" spans="2:17" s="5" customFormat="1" ht="13.5" customHeight="1" x14ac:dyDescent="0.15">
      <c r="B17" s="447"/>
      <c r="C17" s="185">
        <v>1</v>
      </c>
      <c r="D17" s="185">
        <v>2</v>
      </c>
      <c r="E17" s="185">
        <v>4</v>
      </c>
      <c r="F17" s="185">
        <v>4</v>
      </c>
      <c r="G17" s="185">
        <v>4</v>
      </c>
      <c r="H17" s="185">
        <v>9</v>
      </c>
      <c r="I17" s="185">
        <v>5</v>
      </c>
      <c r="J17" s="185">
        <v>1</v>
      </c>
      <c r="K17" s="185">
        <v>6</v>
      </c>
      <c r="L17" s="185">
        <v>5</v>
      </c>
      <c r="M17" s="185">
        <v>5</v>
      </c>
      <c r="N17" s="185">
        <v>6</v>
      </c>
      <c r="O17" s="186">
        <f>SUM(C17:N17)</f>
        <v>52</v>
      </c>
      <c r="P17" s="305">
        <v>52</v>
      </c>
      <c r="Q17" s="437"/>
    </row>
    <row r="18" spans="2:17" s="5" customFormat="1" ht="13.5" customHeight="1" thickBot="1" x14ac:dyDescent="0.2">
      <c r="B18" s="52" t="s">
        <v>47</v>
      </c>
      <c r="C18" s="53">
        <v>31</v>
      </c>
      <c r="D18" s="53">
        <v>30</v>
      </c>
      <c r="E18" s="53">
        <v>31</v>
      </c>
      <c r="F18" s="53">
        <v>30</v>
      </c>
      <c r="G18" s="53">
        <v>31</v>
      </c>
      <c r="H18" s="53">
        <v>31</v>
      </c>
      <c r="I18" s="53">
        <v>30</v>
      </c>
      <c r="J18" s="53">
        <v>31</v>
      </c>
      <c r="K18" s="53">
        <v>30</v>
      </c>
      <c r="L18" s="53">
        <v>31</v>
      </c>
      <c r="M18" s="53">
        <v>31</v>
      </c>
      <c r="N18" s="53">
        <v>28</v>
      </c>
      <c r="O18" s="54">
        <f>SUM(C18:N18)</f>
        <v>365</v>
      </c>
      <c r="P18" s="54">
        <v>365</v>
      </c>
      <c r="Q18" s="50"/>
    </row>
    <row r="19" spans="2:17" s="5" customFormat="1" ht="13.5" customHeight="1" x14ac:dyDescent="0.15">
      <c r="B19" s="442" t="s">
        <v>44</v>
      </c>
      <c r="C19" s="322">
        <v>0.41180555555555554</v>
      </c>
      <c r="D19" s="322">
        <v>0.38680555555555557</v>
      </c>
      <c r="E19" s="322">
        <v>0.38819444444444445</v>
      </c>
      <c r="F19" s="322">
        <v>0.42291666666666666</v>
      </c>
      <c r="G19" s="322">
        <v>0.40486111111111112</v>
      </c>
      <c r="H19" s="322">
        <v>0.44027777777777777</v>
      </c>
      <c r="I19" s="322">
        <v>0.3979166666666667</v>
      </c>
      <c r="J19" s="322">
        <v>0.4236111111111111</v>
      </c>
      <c r="K19" s="322">
        <v>0.4236111111111111</v>
      </c>
      <c r="L19" s="322">
        <v>0.44166666666666665</v>
      </c>
      <c r="M19" s="322">
        <v>0.40486111111111112</v>
      </c>
      <c r="N19" s="322">
        <v>0.43402777777777773</v>
      </c>
      <c r="O19" s="323">
        <f>AVERAGE(C19:N19)</f>
        <v>0.41504629629629625</v>
      </c>
      <c r="P19" s="323">
        <v>0.41666666666666669</v>
      </c>
      <c r="Q19" s="437" t="s">
        <v>65</v>
      </c>
    </row>
    <row r="20" spans="2:17" s="5" customFormat="1" ht="13.5" customHeight="1" thickBot="1" x14ac:dyDescent="0.2">
      <c r="B20" s="443"/>
      <c r="C20" s="187">
        <v>0.40347222222222223</v>
      </c>
      <c r="D20" s="188">
        <v>0.45624999999999999</v>
      </c>
      <c r="E20" s="188">
        <v>0.41597222222222219</v>
      </c>
      <c r="F20" s="188">
        <v>0.45624999999999999</v>
      </c>
      <c r="G20" s="188">
        <v>0.40902777777777777</v>
      </c>
      <c r="H20" s="188">
        <v>0.44236111111111115</v>
      </c>
      <c r="I20" s="188">
        <v>0.37361111111111112</v>
      </c>
      <c r="J20" s="188">
        <v>0.3979166666666667</v>
      </c>
      <c r="K20" s="188">
        <v>0.46527777777777773</v>
      </c>
      <c r="L20" s="188">
        <v>0.43263888888888885</v>
      </c>
      <c r="M20" s="188">
        <v>0.42986111111111108</v>
      </c>
      <c r="N20" s="188">
        <v>0.4069444444444445</v>
      </c>
      <c r="O20" s="189">
        <v>0.42430555555555555</v>
      </c>
      <c r="P20" s="189">
        <v>0.41666666666666669</v>
      </c>
      <c r="Q20" s="437"/>
    </row>
    <row r="21" spans="2:17" s="5" customFormat="1" ht="13.5" customHeight="1" x14ac:dyDescent="0.15">
      <c r="B21" s="442" t="s">
        <v>43</v>
      </c>
      <c r="C21" s="312">
        <v>11.135416666666666</v>
      </c>
      <c r="D21" s="313">
        <v>10.458333333333334</v>
      </c>
      <c r="E21" s="313">
        <v>9.7152777777777768</v>
      </c>
      <c r="F21" s="313">
        <v>11.427083333333334</v>
      </c>
      <c r="G21" s="313">
        <v>8.9201388888888893</v>
      </c>
      <c r="H21" s="313">
        <v>11.458333333333334</v>
      </c>
      <c r="I21" s="313">
        <v>10.357638888888889</v>
      </c>
      <c r="J21" s="313">
        <v>11.4375</v>
      </c>
      <c r="K21" s="313">
        <v>11.447916666666666</v>
      </c>
      <c r="L21" s="313">
        <v>12.822916666666666</v>
      </c>
      <c r="M21" s="313">
        <v>12.145833333333334</v>
      </c>
      <c r="N21" s="313">
        <v>10.864583333333334</v>
      </c>
      <c r="O21" s="314">
        <f>SUM(C21:N21)</f>
        <v>132.19097222222223</v>
      </c>
      <c r="P21" s="315">
        <v>3200</v>
      </c>
      <c r="Q21" s="434" t="s">
        <v>154</v>
      </c>
    </row>
    <row r="22" spans="2:17" s="5" customFormat="1" ht="13.5" customHeight="1" thickBot="1" x14ac:dyDescent="0.2">
      <c r="B22" s="443"/>
      <c r="C22" s="190" t="s">
        <v>94</v>
      </c>
      <c r="D22" s="191" t="s">
        <v>95</v>
      </c>
      <c r="E22" s="191" t="s">
        <v>96</v>
      </c>
      <c r="F22" s="191" t="s">
        <v>97</v>
      </c>
      <c r="G22" s="191" t="s">
        <v>98</v>
      </c>
      <c r="H22" s="191" t="s">
        <v>99</v>
      </c>
      <c r="I22" s="191" t="s">
        <v>100</v>
      </c>
      <c r="J22" s="191" t="s">
        <v>101</v>
      </c>
      <c r="K22" s="191" t="s">
        <v>102</v>
      </c>
      <c r="L22" s="191" t="s">
        <v>103</v>
      </c>
      <c r="M22" s="191" t="s">
        <v>104</v>
      </c>
      <c r="N22" s="191" t="s">
        <v>105</v>
      </c>
      <c r="O22" s="192" t="s">
        <v>106</v>
      </c>
      <c r="P22" s="193">
        <v>3200</v>
      </c>
      <c r="Q22" s="434"/>
    </row>
    <row r="23" spans="2:17" s="5" customFormat="1" ht="13.5" customHeight="1" x14ac:dyDescent="0.15">
      <c r="B23" s="441" t="s">
        <v>13</v>
      </c>
      <c r="C23" s="218">
        <v>17</v>
      </c>
      <c r="D23" s="218">
        <v>16</v>
      </c>
      <c r="E23" s="218">
        <v>10</v>
      </c>
      <c r="F23" s="218">
        <v>14</v>
      </c>
      <c r="G23" s="218">
        <v>19</v>
      </c>
      <c r="H23" s="218">
        <v>10</v>
      </c>
      <c r="I23" s="218">
        <v>14</v>
      </c>
      <c r="J23" s="218">
        <v>17</v>
      </c>
      <c r="K23" s="218">
        <v>21</v>
      </c>
      <c r="L23" s="218">
        <v>20</v>
      </c>
      <c r="M23" s="218">
        <v>22</v>
      </c>
      <c r="N23" s="218">
        <v>23</v>
      </c>
      <c r="O23" s="293">
        <f>AVERAGE(C23:N23)</f>
        <v>16.916666666666668</v>
      </c>
      <c r="P23" s="456" t="s">
        <v>28</v>
      </c>
      <c r="Q23" s="434" t="s">
        <v>117</v>
      </c>
    </row>
    <row r="24" spans="2:17" s="5" customFormat="1" ht="13.5" customHeight="1" x14ac:dyDescent="0.15">
      <c r="B24" s="436"/>
      <c r="C24" s="194">
        <v>17</v>
      </c>
      <c r="D24" s="195">
        <v>15</v>
      </c>
      <c r="E24" s="195">
        <v>15</v>
      </c>
      <c r="F24" s="195">
        <v>15</v>
      </c>
      <c r="G24" s="195">
        <v>17</v>
      </c>
      <c r="H24" s="195">
        <v>14</v>
      </c>
      <c r="I24" s="195">
        <v>15</v>
      </c>
      <c r="J24" s="195">
        <v>12</v>
      </c>
      <c r="K24" s="195">
        <v>14</v>
      </c>
      <c r="L24" s="195">
        <v>18</v>
      </c>
      <c r="M24" s="195">
        <v>13</v>
      </c>
      <c r="N24" s="195">
        <v>10</v>
      </c>
      <c r="O24" s="196">
        <v>14.2</v>
      </c>
      <c r="P24" s="446"/>
      <c r="Q24" s="434"/>
    </row>
    <row r="25" spans="2:17" s="5" customFormat="1" ht="13.5" customHeight="1" x14ac:dyDescent="0.15">
      <c r="B25" s="435" t="s">
        <v>12</v>
      </c>
      <c r="C25" s="223">
        <v>91.1</v>
      </c>
      <c r="D25" s="268">
        <v>91</v>
      </c>
      <c r="E25" s="268">
        <v>90.3</v>
      </c>
      <c r="F25" s="268">
        <v>89.6</v>
      </c>
      <c r="G25" s="268">
        <v>90.2</v>
      </c>
      <c r="H25" s="268">
        <v>90</v>
      </c>
      <c r="I25" s="268">
        <v>90.5</v>
      </c>
      <c r="J25" s="268">
        <v>91.5</v>
      </c>
      <c r="K25" s="268">
        <v>91.3</v>
      </c>
      <c r="L25" s="268">
        <v>90.3</v>
      </c>
      <c r="M25" s="268">
        <v>88.9</v>
      </c>
      <c r="N25" s="268">
        <v>88.1</v>
      </c>
      <c r="O25" s="270">
        <f>AVERAGE(C25:N25)</f>
        <v>90.233333333333334</v>
      </c>
      <c r="P25" s="225" t="s">
        <v>157</v>
      </c>
      <c r="Q25" s="437" t="s">
        <v>66</v>
      </c>
    </row>
    <row r="26" spans="2:17" s="5" customFormat="1" ht="13.5" customHeight="1" x14ac:dyDescent="0.15">
      <c r="B26" s="436"/>
      <c r="C26" s="197">
        <v>92.1</v>
      </c>
      <c r="D26" s="197">
        <v>92.2</v>
      </c>
      <c r="E26" s="197">
        <v>92.7</v>
      </c>
      <c r="F26" s="197">
        <v>92.5</v>
      </c>
      <c r="G26" s="197">
        <v>92.9</v>
      </c>
      <c r="H26" s="197">
        <v>92.9</v>
      </c>
      <c r="I26" s="197">
        <v>92.7</v>
      </c>
      <c r="J26" s="197">
        <v>92.9</v>
      </c>
      <c r="K26" s="197">
        <v>93.2</v>
      </c>
      <c r="L26" s="197">
        <v>93</v>
      </c>
      <c r="M26" s="197">
        <v>92.5</v>
      </c>
      <c r="N26" s="197">
        <v>92.8</v>
      </c>
      <c r="O26" s="198">
        <v>92.8</v>
      </c>
      <c r="P26" s="162"/>
      <c r="Q26" s="437"/>
    </row>
    <row r="27" spans="2:17" s="5" customFormat="1" ht="13.5" customHeight="1" x14ac:dyDescent="0.15">
      <c r="B27" s="428" t="s">
        <v>17</v>
      </c>
      <c r="C27" s="218">
        <v>157</v>
      </c>
      <c r="D27" s="218">
        <v>154</v>
      </c>
      <c r="E27" s="218">
        <v>151</v>
      </c>
      <c r="F27" s="218">
        <v>155</v>
      </c>
      <c r="G27" s="218">
        <v>150</v>
      </c>
      <c r="H27" s="218">
        <v>145</v>
      </c>
      <c r="I27" s="218">
        <v>144</v>
      </c>
      <c r="J27" s="218">
        <v>164</v>
      </c>
      <c r="K27" s="218">
        <v>161</v>
      </c>
      <c r="L27" s="218">
        <v>140</v>
      </c>
      <c r="M27" s="218">
        <v>152</v>
      </c>
      <c r="N27" s="218" t="s">
        <v>202</v>
      </c>
      <c r="O27" s="293">
        <f>AVERAGE(C27:N27)</f>
        <v>152.09090909090909</v>
      </c>
      <c r="P27" s="65">
        <v>135</v>
      </c>
      <c r="Q27" s="437" t="s">
        <v>69</v>
      </c>
    </row>
    <row r="28" spans="2:17" s="5" customFormat="1" ht="13.5" customHeight="1" x14ac:dyDescent="0.15">
      <c r="B28" s="438"/>
      <c r="C28" s="199">
        <v>137</v>
      </c>
      <c r="D28" s="200">
        <v>141</v>
      </c>
      <c r="E28" s="200">
        <v>151</v>
      </c>
      <c r="F28" s="200">
        <v>148</v>
      </c>
      <c r="G28" s="200">
        <v>155</v>
      </c>
      <c r="H28" s="200">
        <v>156</v>
      </c>
      <c r="I28" s="200">
        <v>157</v>
      </c>
      <c r="J28" s="200">
        <v>156</v>
      </c>
      <c r="K28" s="200">
        <v>155</v>
      </c>
      <c r="L28" s="200">
        <v>163</v>
      </c>
      <c r="M28" s="200">
        <v>155</v>
      </c>
      <c r="N28" s="200">
        <v>154</v>
      </c>
      <c r="O28" s="201">
        <v>152</v>
      </c>
      <c r="P28" s="202">
        <v>135</v>
      </c>
      <c r="Q28" s="437"/>
    </row>
    <row r="29" spans="2:17" s="5" customFormat="1" ht="13.5" customHeight="1" x14ac:dyDescent="0.15">
      <c r="B29" s="438"/>
      <c r="C29" s="223">
        <v>93</v>
      </c>
      <c r="D29" s="224">
        <v>89</v>
      </c>
      <c r="E29" s="224">
        <v>93</v>
      </c>
      <c r="F29" s="224">
        <v>104</v>
      </c>
      <c r="G29" s="224">
        <v>101</v>
      </c>
      <c r="H29" s="224">
        <v>88</v>
      </c>
      <c r="I29" s="224">
        <v>86</v>
      </c>
      <c r="J29" s="224">
        <v>96</v>
      </c>
      <c r="K29" s="224">
        <v>91</v>
      </c>
      <c r="L29" s="224">
        <v>76</v>
      </c>
      <c r="M29" s="224">
        <v>77</v>
      </c>
      <c r="N29" s="224" t="s">
        <v>202</v>
      </c>
      <c r="O29" s="294">
        <f>AVERAGE(C29:N29)</f>
        <v>90.36363636363636</v>
      </c>
      <c r="P29" s="225">
        <v>85</v>
      </c>
      <c r="Q29" s="437" t="s">
        <v>68</v>
      </c>
    </row>
    <row r="30" spans="2:17" s="5" customFormat="1" ht="13.5" customHeight="1" x14ac:dyDescent="0.15">
      <c r="B30" s="429"/>
      <c r="C30" s="203">
        <v>92</v>
      </c>
      <c r="D30" s="203">
        <v>93</v>
      </c>
      <c r="E30" s="203">
        <v>96</v>
      </c>
      <c r="F30" s="203">
        <v>90</v>
      </c>
      <c r="G30" s="203">
        <v>98</v>
      </c>
      <c r="H30" s="203">
        <v>90</v>
      </c>
      <c r="I30" s="203">
        <v>88</v>
      </c>
      <c r="J30" s="203">
        <v>96</v>
      </c>
      <c r="K30" s="203">
        <v>92</v>
      </c>
      <c r="L30" s="203">
        <v>100</v>
      </c>
      <c r="M30" s="203">
        <v>94</v>
      </c>
      <c r="N30" s="203">
        <v>90</v>
      </c>
      <c r="O30" s="198">
        <v>93.7</v>
      </c>
      <c r="P30" s="204">
        <v>85</v>
      </c>
      <c r="Q30" s="437"/>
    </row>
    <row r="31" spans="2:17" s="5" customFormat="1" ht="13.5" customHeight="1" x14ac:dyDescent="0.15">
      <c r="B31" s="428" t="s">
        <v>159</v>
      </c>
      <c r="C31" s="329"/>
      <c r="D31" s="330"/>
      <c r="E31" s="330"/>
      <c r="F31" s="330"/>
      <c r="G31" s="330"/>
      <c r="H31" s="330"/>
      <c r="I31" s="330">
        <v>17</v>
      </c>
      <c r="J31" s="330">
        <v>13</v>
      </c>
      <c r="K31" s="330">
        <v>21</v>
      </c>
      <c r="L31" s="330">
        <v>18</v>
      </c>
      <c r="M31" s="330">
        <v>18</v>
      </c>
      <c r="N31" s="330">
        <v>10</v>
      </c>
      <c r="O31" s="367">
        <f>AVERAGE(C31:N31)</f>
        <v>16.166666666666668</v>
      </c>
      <c r="P31" s="225" t="s">
        <v>137</v>
      </c>
      <c r="Q31" s="437" t="s">
        <v>164</v>
      </c>
    </row>
    <row r="32" spans="2:17" s="5" customFormat="1" ht="13.5" customHeight="1" x14ac:dyDescent="0.15">
      <c r="B32" s="436"/>
      <c r="C32" s="331"/>
      <c r="D32" s="331"/>
      <c r="E32" s="331"/>
      <c r="F32" s="331"/>
      <c r="G32" s="331"/>
      <c r="H32" s="331"/>
      <c r="I32" s="331">
        <v>18</v>
      </c>
      <c r="J32" s="331">
        <v>13</v>
      </c>
      <c r="K32" s="331">
        <v>21</v>
      </c>
      <c r="L32" s="331">
        <v>18</v>
      </c>
      <c r="M32" s="331">
        <v>18</v>
      </c>
      <c r="N32" s="331">
        <v>10</v>
      </c>
      <c r="O32" s="368">
        <f>AVERAGE(C32:N32)</f>
        <v>16.333333333333332</v>
      </c>
      <c r="P32" s="162" t="s">
        <v>162</v>
      </c>
      <c r="Q32" s="437"/>
    </row>
    <row r="33" spans="2:17" s="5" customFormat="1" ht="13.5" customHeight="1" x14ac:dyDescent="0.15">
      <c r="B33" s="428" t="s">
        <v>158</v>
      </c>
      <c r="C33" s="332"/>
      <c r="D33" s="333"/>
      <c r="E33" s="333"/>
      <c r="F33" s="333"/>
      <c r="G33" s="333"/>
      <c r="H33" s="333"/>
      <c r="I33" s="333">
        <v>0.5625</v>
      </c>
      <c r="J33" s="333">
        <v>0</v>
      </c>
      <c r="K33" s="333">
        <v>2.0833333333333332E-2</v>
      </c>
      <c r="L33" s="333"/>
      <c r="M33" s="333"/>
      <c r="N33" s="333">
        <v>0.125</v>
      </c>
      <c r="O33" s="311">
        <f>SUM(C33:N33)</f>
        <v>0.70833333333333337</v>
      </c>
      <c r="P33" s="439" t="s">
        <v>163</v>
      </c>
      <c r="Q33" s="437" t="s">
        <v>165</v>
      </c>
    </row>
    <row r="34" spans="2:17" s="5" customFormat="1" ht="13.5" customHeight="1" x14ac:dyDescent="0.15">
      <c r="B34" s="436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5"/>
      <c r="P34" s="440"/>
      <c r="Q34" s="437"/>
    </row>
    <row r="35" spans="2:17" s="5" customFormat="1" ht="13.5" customHeight="1" x14ac:dyDescent="0.15">
      <c r="B35" s="435" t="s">
        <v>14</v>
      </c>
      <c r="C35" s="226">
        <v>1.0333333333333334</v>
      </c>
      <c r="D35" s="226">
        <v>1.01875</v>
      </c>
      <c r="E35" s="226">
        <v>1.0277777777777779</v>
      </c>
      <c r="F35" s="226">
        <v>1.0493055555555555</v>
      </c>
      <c r="G35" s="226">
        <v>1.0118055555555556</v>
      </c>
      <c r="H35" s="226">
        <v>1.054861111111111</v>
      </c>
      <c r="I35" s="226">
        <v>1.0534722222222224</v>
      </c>
      <c r="J35" s="226">
        <v>1.007638888888889</v>
      </c>
      <c r="K35" s="226">
        <v>0.98263888888888884</v>
      </c>
      <c r="L35" s="226">
        <v>0.96458333333333324</v>
      </c>
      <c r="M35" s="226">
        <v>0.97361111111111109</v>
      </c>
      <c r="N35" s="226">
        <v>1.0034722222222221</v>
      </c>
      <c r="O35" s="271">
        <f>AVERAGE(C35:N35)</f>
        <v>1.0151041666666667</v>
      </c>
      <c r="P35" s="311">
        <v>4.1666666666666664E-2</v>
      </c>
      <c r="Q35" s="437" t="s">
        <v>67</v>
      </c>
    </row>
    <row r="36" spans="2:17" s="5" customFormat="1" ht="13.5" customHeight="1" thickBot="1" x14ac:dyDescent="0.2">
      <c r="B36" s="441"/>
      <c r="C36" s="205" t="s">
        <v>107</v>
      </c>
      <c r="D36" s="206" t="s">
        <v>108</v>
      </c>
      <c r="E36" s="206" t="s">
        <v>109</v>
      </c>
      <c r="F36" s="206" t="s">
        <v>110</v>
      </c>
      <c r="G36" s="206" t="s">
        <v>84</v>
      </c>
      <c r="H36" s="206" t="s">
        <v>111</v>
      </c>
      <c r="I36" s="206" t="s">
        <v>112</v>
      </c>
      <c r="J36" s="206" t="s">
        <v>113</v>
      </c>
      <c r="K36" s="206" t="s">
        <v>114</v>
      </c>
      <c r="L36" s="206" t="s">
        <v>115</v>
      </c>
      <c r="M36" s="206" t="s">
        <v>108</v>
      </c>
      <c r="N36" s="206" t="s">
        <v>116</v>
      </c>
      <c r="O36" s="207" t="s">
        <v>83</v>
      </c>
      <c r="P36" s="174">
        <v>4.1666666666666664E-2</v>
      </c>
      <c r="Q36" s="437"/>
    </row>
    <row r="37" spans="2:17" s="5" customFormat="1" ht="13.5" customHeight="1" x14ac:dyDescent="0.15">
      <c r="B37" s="432" t="s">
        <v>22</v>
      </c>
      <c r="C37" s="227">
        <v>0.18819444444444444</v>
      </c>
      <c r="D37" s="269">
        <v>0.19513888888888889</v>
      </c>
      <c r="E37" s="269">
        <v>0.25972222222222224</v>
      </c>
      <c r="F37" s="269">
        <v>0.20069444444444443</v>
      </c>
      <c r="G37" s="269">
        <v>0.21041666666666667</v>
      </c>
      <c r="H37" s="269">
        <v>0.19236111111111112</v>
      </c>
      <c r="I37" s="269">
        <v>0.19375000000000001</v>
      </c>
      <c r="J37" s="269">
        <v>0.18055555555555555</v>
      </c>
      <c r="K37" s="269">
        <v>0.16874999999999998</v>
      </c>
      <c r="L37" s="269">
        <v>0.24583333333333335</v>
      </c>
      <c r="M37" s="269">
        <v>0.18611111111111112</v>
      </c>
      <c r="N37" s="269">
        <v>0.15347222222222223</v>
      </c>
      <c r="O37" s="228">
        <f>AVERAGE(C37:N37)</f>
        <v>0.19791666666666663</v>
      </c>
      <c r="P37" s="228">
        <v>0.16666666666666666</v>
      </c>
      <c r="Q37" s="434" t="s">
        <v>120</v>
      </c>
    </row>
    <row r="38" spans="2:17" s="5" customFormat="1" ht="13.5" customHeight="1" thickBot="1" x14ac:dyDescent="0.2">
      <c r="B38" s="433"/>
      <c r="C38" s="208">
        <v>0.20347222222222219</v>
      </c>
      <c r="D38" s="208">
        <v>0.17361111111111113</v>
      </c>
      <c r="E38" s="208">
        <v>0.20347222222222219</v>
      </c>
      <c r="F38" s="208">
        <v>0.16527777777777777</v>
      </c>
      <c r="G38" s="208">
        <v>0.20902777777777778</v>
      </c>
      <c r="H38" s="208">
        <v>0.11527777777777777</v>
      </c>
      <c r="I38" s="208">
        <v>0.25833333333333336</v>
      </c>
      <c r="J38" s="208">
        <v>0.22708333333333333</v>
      </c>
      <c r="K38" s="208">
        <v>0.16597222222222222</v>
      </c>
      <c r="L38" s="208">
        <v>0.19444444444444445</v>
      </c>
      <c r="M38" s="208">
        <v>0.21180555555555555</v>
      </c>
      <c r="N38" s="208">
        <v>0.25138888888888888</v>
      </c>
      <c r="O38" s="209">
        <v>0.1986111111111111</v>
      </c>
      <c r="P38" s="209">
        <v>0.16666666666666666</v>
      </c>
      <c r="Q38" s="434"/>
    </row>
    <row r="39" spans="2:17" s="2" customFormat="1" ht="7.5" customHeight="1" x14ac:dyDescent="0.15"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2" customHeight="1" x14ac:dyDescent="0.15">
      <c r="B40" s="163" t="s">
        <v>50</v>
      </c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 t="s">
        <v>56</v>
      </c>
      <c r="N40" s="163"/>
      <c r="O40" s="163"/>
      <c r="P40" s="163"/>
      <c r="Q40" s="164"/>
    </row>
    <row r="41" spans="2:17" ht="12" customHeight="1" x14ac:dyDescent="0.15">
      <c r="B41" s="163" t="s">
        <v>90</v>
      </c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 t="s">
        <v>89</v>
      </c>
      <c r="N41" s="163"/>
      <c r="O41" s="163"/>
      <c r="P41" s="163"/>
      <c r="Q41" s="164"/>
    </row>
    <row r="42" spans="2:17" ht="12" customHeight="1" x14ac:dyDescent="0.15">
      <c r="B42" s="163" t="s">
        <v>51</v>
      </c>
      <c r="C42" s="163"/>
      <c r="D42" s="163"/>
      <c r="E42" s="163"/>
      <c r="F42" s="163" t="s">
        <v>52</v>
      </c>
      <c r="G42" s="163"/>
      <c r="H42" s="163"/>
      <c r="I42" s="163"/>
      <c r="J42" s="163"/>
      <c r="K42" s="163"/>
      <c r="L42" s="163"/>
      <c r="M42" s="163" t="s">
        <v>168</v>
      </c>
      <c r="N42" s="163"/>
      <c r="O42" s="163"/>
      <c r="P42" s="163"/>
      <c r="Q42" s="164"/>
    </row>
    <row r="43" spans="2:17" ht="12" customHeight="1" x14ac:dyDescent="0.15">
      <c r="B43" s="163" t="s">
        <v>53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 t="s">
        <v>71</v>
      </c>
      <c r="N43" s="163"/>
      <c r="O43" s="163"/>
      <c r="P43" s="163"/>
      <c r="Q43" s="164"/>
    </row>
    <row r="44" spans="2:17" ht="12" customHeight="1" x14ac:dyDescent="0.15">
      <c r="B44" s="163" t="s">
        <v>54</v>
      </c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4"/>
    </row>
    <row r="45" spans="2:17" ht="12" customHeight="1" x14ac:dyDescent="0.15">
      <c r="B45" s="163" t="s">
        <v>55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4"/>
    </row>
    <row r="46" spans="2:17" ht="12" customHeight="1" x14ac:dyDescent="0.15">
      <c r="B46" s="163" t="s">
        <v>70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4"/>
    </row>
    <row r="47" spans="2:17" ht="12" customHeight="1" x14ac:dyDescent="0.15">
      <c r="B47" s="164"/>
      <c r="C47" s="164"/>
      <c r="D47" s="164"/>
      <c r="E47" s="164"/>
      <c r="F47" s="164"/>
      <c r="G47" s="164"/>
      <c r="H47" s="164"/>
      <c r="I47" s="164"/>
      <c r="J47" s="163"/>
      <c r="K47" s="163"/>
      <c r="L47" s="163"/>
      <c r="M47" s="163"/>
      <c r="N47" s="163"/>
      <c r="O47" s="163"/>
      <c r="P47" s="163"/>
      <c r="Q47" s="164"/>
    </row>
    <row r="48" spans="2:17" ht="12" customHeight="1" x14ac:dyDescent="0.15"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</row>
    <row r="49" spans="2:17" ht="12" customHeight="1" x14ac:dyDescent="0.15"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</row>
    <row r="50" spans="2:17" ht="12" customHeight="1" x14ac:dyDescent="0.15"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</row>
    <row r="51" spans="2:17" ht="12" customHeight="1" x14ac:dyDescent="0.15"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</row>
    <row r="52" spans="2:17" ht="16.5" customHeight="1" x14ac:dyDescent="0.15">
      <c r="J52" s="164"/>
      <c r="K52" s="164"/>
      <c r="L52" s="164"/>
      <c r="M52" s="164"/>
      <c r="N52" s="164"/>
      <c r="O52" s="164"/>
      <c r="P52" s="164"/>
      <c r="Q52" s="164"/>
    </row>
  </sheetData>
  <mergeCells count="40">
    <mergeCell ref="B31:B32"/>
    <mergeCell ref="Q31:Q32"/>
    <mergeCell ref="B33:B34"/>
    <mergeCell ref="Q33:Q34"/>
    <mergeCell ref="P33:P34"/>
    <mergeCell ref="Q10:Q11"/>
    <mergeCell ref="Q37:Q38"/>
    <mergeCell ref="Q35:Q36"/>
    <mergeCell ref="P2:P3"/>
    <mergeCell ref="Q2:Q3"/>
    <mergeCell ref="Q4:Q5"/>
    <mergeCell ref="Q23:Q24"/>
    <mergeCell ref="Q21:Q22"/>
    <mergeCell ref="Q27:Q28"/>
    <mergeCell ref="Q25:Q26"/>
    <mergeCell ref="Q19:Q20"/>
    <mergeCell ref="Q16:Q17"/>
    <mergeCell ref="Q29:Q30"/>
    <mergeCell ref="B27:B30"/>
    <mergeCell ref="B4:B5"/>
    <mergeCell ref="B6:B7"/>
    <mergeCell ref="B8:B9"/>
    <mergeCell ref="B10:B11"/>
    <mergeCell ref="B12:B13"/>
    <mergeCell ref="N1:P1"/>
    <mergeCell ref="B35:B36"/>
    <mergeCell ref="B37:B38"/>
    <mergeCell ref="P23:P24"/>
    <mergeCell ref="Q8:Q9"/>
    <mergeCell ref="Q6:Q7"/>
    <mergeCell ref="B16:B17"/>
    <mergeCell ref="B14:B15"/>
    <mergeCell ref="B19:B20"/>
    <mergeCell ref="B21:B22"/>
    <mergeCell ref="B25:B26"/>
    <mergeCell ref="B23:B24"/>
    <mergeCell ref="Q14:Q15"/>
    <mergeCell ref="Q12:Q13"/>
    <mergeCell ref="B2:B3"/>
    <mergeCell ref="O2:O3"/>
  </mergeCells>
  <phoneticPr fontId="2"/>
  <pageMargins left="0.70866141732283472" right="0.31496062992125984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5">
    <tabColor theme="5" tint="0.39997558519241921"/>
  </sheetPr>
  <dimension ref="B1:Q28"/>
  <sheetViews>
    <sheetView zoomScaleNormal="100" workbookViewId="0">
      <selection activeCell="O27" sqref="O27"/>
    </sheetView>
  </sheetViews>
  <sheetFormatPr defaultColWidth="7.5" defaultRowHeight="26.25" customHeight="1" x14ac:dyDescent="0.15"/>
  <cols>
    <col min="1" max="1" width="2.5" customWidth="1"/>
    <col min="2" max="2" width="7.5" customWidth="1"/>
    <col min="3" max="16" width="7.25" customWidth="1"/>
    <col min="17" max="17" width="22.625" customWidth="1"/>
  </cols>
  <sheetData>
    <row r="1" spans="2:17" s="2" customFormat="1" ht="26.25" customHeight="1" x14ac:dyDescent="0.15">
      <c r="B1" s="3" t="s">
        <v>86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s="4" customFormat="1" ht="16.5" customHeight="1" x14ac:dyDescent="0.15">
      <c r="B2" s="452"/>
      <c r="C2" s="77">
        <v>2015</v>
      </c>
      <c r="D2" s="77">
        <v>2015</v>
      </c>
      <c r="E2" s="77">
        <v>2015</v>
      </c>
      <c r="F2" s="77">
        <v>2015</v>
      </c>
      <c r="G2" s="77">
        <v>2015</v>
      </c>
      <c r="H2" s="77">
        <v>2015</v>
      </c>
      <c r="I2" s="77">
        <v>2015</v>
      </c>
      <c r="J2" s="77">
        <v>2015</v>
      </c>
      <c r="K2" s="77">
        <v>2015</v>
      </c>
      <c r="L2" s="77">
        <v>2015</v>
      </c>
      <c r="M2" s="77">
        <v>2016</v>
      </c>
      <c r="N2" s="77">
        <v>2016</v>
      </c>
      <c r="O2" s="454" t="s">
        <v>49</v>
      </c>
      <c r="P2" s="426" t="s">
        <v>27</v>
      </c>
      <c r="Q2" s="455" t="s">
        <v>21</v>
      </c>
    </row>
    <row r="3" spans="2:17" s="4" customFormat="1" ht="16.5" customHeight="1" thickBot="1" x14ac:dyDescent="0.2">
      <c r="B3" s="453"/>
      <c r="C3" s="78" t="s">
        <v>34</v>
      </c>
      <c r="D3" s="78" t="s">
        <v>35</v>
      </c>
      <c r="E3" s="78" t="s">
        <v>36</v>
      </c>
      <c r="F3" s="78" t="s">
        <v>37</v>
      </c>
      <c r="G3" s="78" t="s">
        <v>38</v>
      </c>
      <c r="H3" s="78" t="s">
        <v>39</v>
      </c>
      <c r="I3" s="78" t="s">
        <v>40</v>
      </c>
      <c r="J3" s="78" t="s">
        <v>41</v>
      </c>
      <c r="K3" s="78" t="s">
        <v>42</v>
      </c>
      <c r="L3" s="78" t="s">
        <v>31</v>
      </c>
      <c r="M3" s="78" t="s">
        <v>32</v>
      </c>
      <c r="N3" s="78" t="s">
        <v>33</v>
      </c>
      <c r="O3" s="427"/>
      <c r="P3" s="427"/>
      <c r="Q3" s="455"/>
    </row>
    <row r="4" spans="2:17" s="5" customFormat="1" ht="25.5" customHeight="1" thickBot="1" x14ac:dyDescent="0.2">
      <c r="B4" s="15" t="s">
        <v>15</v>
      </c>
      <c r="C4" s="62">
        <v>0.2673611111111111</v>
      </c>
      <c r="D4" s="62">
        <v>0.26180555555555557</v>
      </c>
      <c r="E4" s="62">
        <v>0.23263888888888887</v>
      </c>
      <c r="F4" s="62">
        <v>0.26458333333333334</v>
      </c>
      <c r="G4" s="62">
        <v>0.27083333333333331</v>
      </c>
      <c r="H4" s="62">
        <v>0.2722222222222222</v>
      </c>
      <c r="I4" s="62">
        <v>0.26805555555555555</v>
      </c>
      <c r="J4" s="62">
        <v>0.2590277777777778</v>
      </c>
      <c r="K4" s="62">
        <v>0.2590277777777778</v>
      </c>
      <c r="L4" s="62">
        <v>0.27361111111111108</v>
      </c>
      <c r="M4" s="62">
        <v>0.26527777777777778</v>
      </c>
      <c r="N4" s="62">
        <v>0.26180555555555557</v>
      </c>
      <c r="O4" s="63">
        <v>0.26319444444444445</v>
      </c>
      <c r="P4" s="63">
        <v>0.25</v>
      </c>
      <c r="Q4" s="50" t="s">
        <v>60</v>
      </c>
    </row>
    <row r="5" spans="2:17" s="5" customFormat="1" ht="25.5" customHeight="1" x14ac:dyDescent="0.15">
      <c r="B5" s="9" t="s">
        <v>7</v>
      </c>
      <c r="C5" s="81">
        <v>0.3034722222222222</v>
      </c>
      <c r="D5" s="81">
        <v>0.30555555555555552</v>
      </c>
      <c r="E5" s="81">
        <v>0.29791666666666666</v>
      </c>
      <c r="F5" s="81">
        <v>0.3125</v>
      </c>
      <c r="G5" s="81">
        <v>0.31319444444444444</v>
      </c>
      <c r="H5" s="81">
        <v>0.33749999999999997</v>
      </c>
      <c r="I5" s="81">
        <v>0.30902777777777779</v>
      </c>
      <c r="J5" s="81">
        <v>0.30486111111111108</v>
      </c>
      <c r="K5" s="81">
        <v>0.29652777777777778</v>
      </c>
      <c r="L5" s="81">
        <v>0.30694444444444441</v>
      </c>
      <c r="M5" s="81">
        <v>0.31041666666666667</v>
      </c>
      <c r="N5" s="81">
        <v>0.31041666666666667</v>
      </c>
      <c r="O5" s="64">
        <v>0.30902777777777779</v>
      </c>
      <c r="P5" s="64">
        <v>0.29166666666666669</v>
      </c>
      <c r="Q5" s="50" t="s">
        <v>61</v>
      </c>
    </row>
    <row r="6" spans="2:17" s="5" customFormat="1" ht="25.5" customHeight="1" thickBot="1" x14ac:dyDescent="0.2">
      <c r="B6" s="8" t="s">
        <v>45</v>
      </c>
      <c r="C6" s="83">
        <v>13</v>
      </c>
      <c r="D6" s="83">
        <v>20</v>
      </c>
      <c r="E6" s="83">
        <v>11</v>
      </c>
      <c r="F6" s="83">
        <v>23</v>
      </c>
      <c r="G6" s="83">
        <v>23</v>
      </c>
      <c r="H6" s="83">
        <v>15</v>
      </c>
      <c r="I6" s="83">
        <v>2</v>
      </c>
      <c r="J6" s="83">
        <v>20</v>
      </c>
      <c r="K6" s="83">
        <v>24</v>
      </c>
      <c r="L6" s="83">
        <v>25</v>
      </c>
      <c r="M6" s="83">
        <v>6</v>
      </c>
      <c r="N6" s="83">
        <v>20</v>
      </c>
      <c r="O6" s="84">
        <v>16.8</v>
      </c>
      <c r="P6" s="59" t="s">
        <v>87</v>
      </c>
      <c r="Q6" s="50" t="s">
        <v>62</v>
      </c>
    </row>
    <row r="7" spans="2:17" s="5" customFormat="1" ht="25.5" customHeight="1" x14ac:dyDescent="0.15">
      <c r="B7" s="10" t="s">
        <v>8</v>
      </c>
      <c r="C7" s="86">
        <v>0.34791666666666665</v>
      </c>
      <c r="D7" s="86">
        <v>0.3444444444444445</v>
      </c>
      <c r="E7" s="86">
        <v>0.3520833333333333</v>
      </c>
      <c r="F7" s="86">
        <v>0.34930555555555554</v>
      </c>
      <c r="G7" s="86">
        <v>0.34583333333333338</v>
      </c>
      <c r="H7" s="86">
        <v>0.36041666666666666</v>
      </c>
      <c r="I7" s="86">
        <v>0.36249999999999999</v>
      </c>
      <c r="J7" s="86">
        <v>0.35416666666666669</v>
      </c>
      <c r="K7" s="86">
        <v>0.33402777777777781</v>
      </c>
      <c r="L7" s="86">
        <v>0.34027777777777773</v>
      </c>
      <c r="M7" s="86">
        <v>0.3576388888888889</v>
      </c>
      <c r="N7" s="86">
        <v>0.35138888888888892</v>
      </c>
      <c r="O7" s="60" t="s">
        <v>121</v>
      </c>
      <c r="P7" s="67">
        <v>0.33333333333333331</v>
      </c>
      <c r="Q7" s="113" t="s">
        <v>118</v>
      </c>
    </row>
    <row r="8" spans="2:17" s="5" customFormat="1" ht="25.5" customHeight="1" thickBot="1" x14ac:dyDescent="0.2">
      <c r="B8" s="11" t="s">
        <v>11</v>
      </c>
      <c r="C8" s="88">
        <v>0.87430555555555556</v>
      </c>
      <c r="D8" s="88">
        <v>0.88750000000000007</v>
      </c>
      <c r="E8" s="88">
        <v>0.90069444444444446</v>
      </c>
      <c r="F8" s="88">
        <v>0.88194444444444453</v>
      </c>
      <c r="G8" s="88">
        <v>0.8354166666666667</v>
      </c>
      <c r="H8" s="88">
        <v>0.92708333333333337</v>
      </c>
      <c r="I8" s="88">
        <v>0.80694444444444446</v>
      </c>
      <c r="J8" s="88">
        <v>0.83680555555555547</v>
      </c>
      <c r="K8" s="88">
        <v>0.87222222222222223</v>
      </c>
      <c r="L8" s="88">
        <v>0.83888888888888891</v>
      </c>
      <c r="M8" s="88">
        <v>0.8340277777777777</v>
      </c>
      <c r="N8" s="88">
        <v>0.79652777777777783</v>
      </c>
      <c r="O8" s="61" t="s">
        <v>122</v>
      </c>
      <c r="P8" s="68">
        <v>0.875</v>
      </c>
      <c r="Q8" s="113" t="s">
        <v>119</v>
      </c>
    </row>
    <row r="9" spans="2:17" s="5" customFormat="1" ht="16.5" customHeight="1" x14ac:dyDescent="0.15">
      <c r="B9" s="13" t="s">
        <v>46</v>
      </c>
      <c r="C9" s="90">
        <v>30</v>
      </c>
      <c r="D9" s="90">
        <v>28</v>
      </c>
      <c r="E9" s="90">
        <v>27</v>
      </c>
      <c r="F9" s="90">
        <v>26</v>
      </c>
      <c r="G9" s="90">
        <v>27</v>
      </c>
      <c r="H9" s="90">
        <v>22</v>
      </c>
      <c r="I9" s="90">
        <v>25</v>
      </c>
      <c r="J9" s="90">
        <v>30</v>
      </c>
      <c r="K9" s="90">
        <v>24</v>
      </c>
      <c r="L9" s="90">
        <v>26</v>
      </c>
      <c r="M9" s="90">
        <v>26</v>
      </c>
      <c r="N9" s="90">
        <v>23</v>
      </c>
      <c r="O9" s="91">
        <f>SUM(C9:N9)</f>
        <v>314</v>
      </c>
      <c r="P9" s="92"/>
      <c r="Q9" s="50" t="s">
        <v>63</v>
      </c>
    </row>
    <row r="10" spans="2:17" s="5" customFormat="1" ht="16.5" customHeight="1" x14ac:dyDescent="0.15">
      <c r="B10" s="51" t="s">
        <v>48</v>
      </c>
      <c r="C10" s="94">
        <v>1</v>
      </c>
      <c r="D10" s="94">
        <v>2</v>
      </c>
      <c r="E10" s="94">
        <v>4</v>
      </c>
      <c r="F10" s="94">
        <v>4</v>
      </c>
      <c r="G10" s="94">
        <v>4</v>
      </c>
      <c r="H10" s="94">
        <v>9</v>
      </c>
      <c r="I10" s="94">
        <v>5</v>
      </c>
      <c r="J10" s="94">
        <v>1</v>
      </c>
      <c r="K10" s="94">
        <v>6</v>
      </c>
      <c r="L10" s="94">
        <v>5</v>
      </c>
      <c r="M10" s="94">
        <v>5</v>
      </c>
      <c r="N10" s="94">
        <v>6</v>
      </c>
      <c r="O10" s="95">
        <f>SUM(C10:N10)</f>
        <v>52</v>
      </c>
      <c r="P10" s="95"/>
      <c r="Q10" s="50" t="s">
        <v>64</v>
      </c>
    </row>
    <row r="11" spans="2:17" s="5" customFormat="1" ht="16.5" customHeight="1" thickBot="1" x14ac:dyDescent="0.2">
      <c r="B11" s="52" t="s">
        <v>47</v>
      </c>
      <c r="C11" s="69">
        <v>31</v>
      </c>
      <c r="D11" s="69">
        <v>30</v>
      </c>
      <c r="E11" s="69">
        <v>31</v>
      </c>
      <c r="F11" s="69">
        <v>30</v>
      </c>
      <c r="G11" s="69">
        <v>31</v>
      </c>
      <c r="H11" s="69">
        <v>31</v>
      </c>
      <c r="I11" s="69">
        <v>30</v>
      </c>
      <c r="J11" s="69">
        <v>31</v>
      </c>
      <c r="K11" s="69">
        <v>30</v>
      </c>
      <c r="L11" s="69">
        <v>31</v>
      </c>
      <c r="M11" s="69">
        <v>31</v>
      </c>
      <c r="N11" s="69">
        <v>29</v>
      </c>
      <c r="O11" s="70">
        <f>SUM(C11:N11)</f>
        <v>366</v>
      </c>
      <c r="P11" s="70"/>
      <c r="Q11" s="50"/>
    </row>
    <row r="12" spans="2:17" s="5" customFormat="1" ht="25.5" customHeight="1" thickBot="1" x14ac:dyDescent="0.2">
      <c r="B12" s="15" t="s">
        <v>44</v>
      </c>
      <c r="C12" s="71">
        <v>0.40347222222222223</v>
      </c>
      <c r="D12" s="71">
        <v>0.45624999999999999</v>
      </c>
      <c r="E12" s="71">
        <v>0.41597222222222219</v>
      </c>
      <c r="F12" s="71">
        <v>0.45624999999999999</v>
      </c>
      <c r="G12" s="71">
        <v>0.40902777777777777</v>
      </c>
      <c r="H12" s="71">
        <v>0.44236111111111115</v>
      </c>
      <c r="I12" s="71">
        <v>0.37361111111111112</v>
      </c>
      <c r="J12" s="71">
        <v>0.3979166666666667</v>
      </c>
      <c r="K12" s="71">
        <v>0.46527777777777773</v>
      </c>
      <c r="L12" s="71">
        <v>0.43263888888888885</v>
      </c>
      <c r="M12" s="71">
        <v>0.42986111111111108</v>
      </c>
      <c r="N12" s="71">
        <v>0.4069444444444445</v>
      </c>
      <c r="O12" s="72">
        <v>0.42430555555555555</v>
      </c>
      <c r="P12" s="72">
        <v>0.41666666666666669</v>
      </c>
      <c r="Q12" s="50" t="s">
        <v>65</v>
      </c>
    </row>
    <row r="13" spans="2:17" s="5" customFormat="1" ht="25.5" customHeight="1" thickBot="1" x14ac:dyDescent="0.2">
      <c r="B13" s="15" t="s">
        <v>43</v>
      </c>
      <c r="C13" s="99" t="s">
        <v>94</v>
      </c>
      <c r="D13" s="99" t="s">
        <v>95</v>
      </c>
      <c r="E13" s="99" t="s">
        <v>96</v>
      </c>
      <c r="F13" s="99" t="s">
        <v>97</v>
      </c>
      <c r="G13" s="99" t="s">
        <v>98</v>
      </c>
      <c r="H13" s="99" t="s">
        <v>99</v>
      </c>
      <c r="I13" s="99" t="s">
        <v>100</v>
      </c>
      <c r="J13" s="99" t="s">
        <v>101</v>
      </c>
      <c r="K13" s="99" t="s">
        <v>102</v>
      </c>
      <c r="L13" s="99" t="s">
        <v>103</v>
      </c>
      <c r="M13" s="99" t="s">
        <v>104</v>
      </c>
      <c r="N13" s="99" t="s">
        <v>105</v>
      </c>
      <c r="O13" s="100" t="s">
        <v>106</v>
      </c>
      <c r="P13" s="73">
        <v>3200</v>
      </c>
      <c r="Q13" s="113" t="s">
        <v>154</v>
      </c>
    </row>
    <row r="14" spans="2:17" s="5" customFormat="1" ht="25.5" customHeight="1" x14ac:dyDescent="0.15">
      <c r="B14" s="7" t="s">
        <v>13</v>
      </c>
      <c r="C14" s="102">
        <v>17</v>
      </c>
      <c r="D14" s="102">
        <v>15</v>
      </c>
      <c r="E14" s="102">
        <v>15</v>
      </c>
      <c r="F14" s="102">
        <v>15</v>
      </c>
      <c r="G14" s="102">
        <v>17</v>
      </c>
      <c r="H14" s="102">
        <v>14</v>
      </c>
      <c r="I14" s="102">
        <v>15</v>
      </c>
      <c r="J14" s="102">
        <v>12</v>
      </c>
      <c r="K14" s="102">
        <v>14</v>
      </c>
      <c r="L14" s="102">
        <v>18</v>
      </c>
      <c r="M14" s="102">
        <v>13</v>
      </c>
      <c r="N14" s="102">
        <v>10</v>
      </c>
      <c r="O14" s="103">
        <v>14.2</v>
      </c>
      <c r="P14" s="46" t="s">
        <v>28</v>
      </c>
      <c r="Q14" s="113" t="s">
        <v>117</v>
      </c>
    </row>
    <row r="15" spans="2:17" s="5" customFormat="1" ht="25.5" customHeight="1" x14ac:dyDescent="0.15">
      <c r="B15" s="7" t="s">
        <v>12</v>
      </c>
      <c r="C15" s="104">
        <v>92.1</v>
      </c>
      <c r="D15" s="104">
        <v>92.2</v>
      </c>
      <c r="E15" s="104">
        <v>92.7</v>
      </c>
      <c r="F15" s="104">
        <v>92.5</v>
      </c>
      <c r="G15" s="104">
        <v>92.9</v>
      </c>
      <c r="H15" s="104">
        <v>92.9</v>
      </c>
      <c r="I15" s="104">
        <v>92.7</v>
      </c>
      <c r="J15" s="104">
        <v>92.9</v>
      </c>
      <c r="K15" s="104">
        <v>93.2</v>
      </c>
      <c r="L15" s="104">
        <v>93</v>
      </c>
      <c r="M15" s="104">
        <v>92.5</v>
      </c>
      <c r="N15" s="104">
        <v>92.8</v>
      </c>
      <c r="O15" s="103">
        <v>92.8</v>
      </c>
      <c r="P15" s="74"/>
      <c r="Q15" s="50" t="s">
        <v>66</v>
      </c>
    </row>
    <row r="16" spans="2:17" s="5" customFormat="1" ht="14.25" customHeight="1" x14ac:dyDescent="0.15">
      <c r="B16" s="428" t="s">
        <v>17</v>
      </c>
      <c r="C16" s="83">
        <v>137</v>
      </c>
      <c r="D16" s="83">
        <v>141</v>
      </c>
      <c r="E16" s="83">
        <v>151</v>
      </c>
      <c r="F16" s="83">
        <v>148</v>
      </c>
      <c r="G16" s="83">
        <v>155</v>
      </c>
      <c r="H16" s="83">
        <v>156</v>
      </c>
      <c r="I16" s="83">
        <v>157</v>
      </c>
      <c r="J16" s="83">
        <v>156</v>
      </c>
      <c r="K16" s="83">
        <v>155</v>
      </c>
      <c r="L16" s="83">
        <v>163</v>
      </c>
      <c r="M16" s="83">
        <v>155</v>
      </c>
      <c r="N16" s="83">
        <v>154</v>
      </c>
      <c r="O16" s="84">
        <v>152</v>
      </c>
      <c r="P16" s="65">
        <v>135</v>
      </c>
      <c r="Q16" s="50" t="s">
        <v>69</v>
      </c>
    </row>
    <row r="17" spans="2:17" s="5" customFormat="1" ht="14.25" customHeight="1" x14ac:dyDescent="0.15">
      <c r="B17" s="429"/>
      <c r="C17" s="165">
        <v>92</v>
      </c>
      <c r="D17" s="166">
        <v>93</v>
      </c>
      <c r="E17" s="166">
        <v>96</v>
      </c>
      <c r="F17" s="166">
        <v>90</v>
      </c>
      <c r="G17" s="166">
        <v>98</v>
      </c>
      <c r="H17" s="166">
        <v>90</v>
      </c>
      <c r="I17" s="166">
        <v>88</v>
      </c>
      <c r="J17" s="166">
        <v>96</v>
      </c>
      <c r="K17" s="166">
        <v>92</v>
      </c>
      <c r="L17" s="166">
        <v>100</v>
      </c>
      <c r="M17" s="166">
        <v>94</v>
      </c>
      <c r="N17" s="166">
        <v>90</v>
      </c>
      <c r="O17" s="167">
        <v>93.7</v>
      </c>
      <c r="P17" s="168">
        <v>85</v>
      </c>
      <c r="Q17" s="50" t="s">
        <v>68</v>
      </c>
    </row>
    <row r="18" spans="2:17" s="5" customFormat="1" ht="25.5" customHeight="1" thickBot="1" x14ac:dyDescent="0.2">
      <c r="B18" s="7" t="s">
        <v>14</v>
      </c>
      <c r="C18" s="108" t="s">
        <v>107</v>
      </c>
      <c r="D18" s="108" t="s">
        <v>108</v>
      </c>
      <c r="E18" s="108" t="s">
        <v>109</v>
      </c>
      <c r="F18" s="108" t="s">
        <v>110</v>
      </c>
      <c r="G18" s="108" t="s">
        <v>84</v>
      </c>
      <c r="H18" s="108" t="s">
        <v>111</v>
      </c>
      <c r="I18" s="108" t="s">
        <v>112</v>
      </c>
      <c r="J18" s="108" t="s">
        <v>113</v>
      </c>
      <c r="K18" s="108" t="s">
        <v>114</v>
      </c>
      <c r="L18" s="108" t="s">
        <v>115</v>
      </c>
      <c r="M18" s="108" t="s">
        <v>108</v>
      </c>
      <c r="N18" s="108" t="s">
        <v>116</v>
      </c>
      <c r="O18" s="109" t="s">
        <v>83</v>
      </c>
      <c r="P18" s="76">
        <v>4.1666666666666664E-2</v>
      </c>
      <c r="Q18" s="50" t="s">
        <v>67</v>
      </c>
    </row>
    <row r="19" spans="2:17" s="5" customFormat="1" ht="25.5" customHeight="1" thickBot="1" x14ac:dyDescent="0.2">
      <c r="B19" s="15" t="s">
        <v>22</v>
      </c>
      <c r="C19" s="111">
        <v>0.20347222222222219</v>
      </c>
      <c r="D19" s="111">
        <v>0.17361111111111113</v>
      </c>
      <c r="E19" s="111">
        <v>0.20347222222222219</v>
      </c>
      <c r="F19" s="111">
        <v>0.16527777777777777</v>
      </c>
      <c r="G19" s="111">
        <v>0.20902777777777778</v>
      </c>
      <c r="H19" s="111">
        <v>0.11527777777777777</v>
      </c>
      <c r="I19" s="111">
        <v>0.25833333333333336</v>
      </c>
      <c r="J19" s="111">
        <v>0.22708333333333333</v>
      </c>
      <c r="K19" s="111">
        <v>0.16597222222222222</v>
      </c>
      <c r="L19" s="111">
        <v>0.19444444444444445</v>
      </c>
      <c r="M19" s="111">
        <v>0.21180555555555555</v>
      </c>
      <c r="N19" s="111">
        <v>0.25138888888888888</v>
      </c>
      <c r="O19" s="63">
        <v>0.1986111111111111</v>
      </c>
      <c r="P19" s="63">
        <v>0.16666666666666666</v>
      </c>
      <c r="Q19" s="113" t="s">
        <v>120</v>
      </c>
    </row>
    <row r="20" spans="2:17" s="2" customFormat="1" ht="16.5" customHeight="1" x14ac:dyDescent="0.15"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16.5" customHeight="1" x14ac:dyDescent="0.15">
      <c r="B21" s="112" t="s">
        <v>50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 t="s">
        <v>56</v>
      </c>
      <c r="N21" s="112"/>
      <c r="O21" s="112"/>
      <c r="P21" s="112"/>
    </row>
    <row r="22" spans="2:17" ht="16.5" customHeight="1" x14ac:dyDescent="0.15">
      <c r="B22" s="112" t="s">
        <v>90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 t="s">
        <v>89</v>
      </c>
      <c r="N22" s="112"/>
      <c r="O22" s="112"/>
      <c r="P22" s="112"/>
    </row>
    <row r="23" spans="2:17" ht="16.5" customHeight="1" x14ac:dyDescent="0.15">
      <c r="B23" s="112" t="s">
        <v>51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 t="s">
        <v>57</v>
      </c>
      <c r="N23" s="112"/>
      <c r="O23" s="112"/>
      <c r="P23" s="112"/>
    </row>
    <row r="24" spans="2:17" ht="16.5" customHeight="1" x14ac:dyDescent="0.15">
      <c r="B24" s="112" t="s">
        <v>52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 t="s">
        <v>71</v>
      </c>
      <c r="N24" s="112"/>
      <c r="O24" s="112"/>
      <c r="P24" s="112"/>
    </row>
    <row r="25" spans="2:17" ht="16.5" customHeight="1" x14ac:dyDescent="0.15">
      <c r="B25" s="112" t="s">
        <v>53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</row>
    <row r="26" spans="2:17" ht="16.5" customHeight="1" x14ac:dyDescent="0.15">
      <c r="B26" s="112" t="s">
        <v>54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</row>
    <row r="27" spans="2:17" ht="16.5" customHeight="1" x14ac:dyDescent="0.15">
      <c r="B27" s="112" t="s">
        <v>55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</row>
    <row r="28" spans="2:17" ht="16.5" customHeight="1" x14ac:dyDescent="0.15">
      <c r="B28" s="112" t="s">
        <v>70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</row>
  </sheetData>
  <mergeCells count="5">
    <mergeCell ref="B2:B3"/>
    <mergeCell ref="O2:O3"/>
    <mergeCell ref="P2:P3"/>
    <mergeCell ref="Q2:Q3"/>
    <mergeCell ref="B16:B17"/>
  </mergeCells>
  <phoneticPr fontId="2"/>
  <pageMargins left="0.70866141732283472" right="0.31496062992125984" top="0.55118110236220474" bottom="0.35433070866141736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4">
    <tabColor theme="5" tint="0.39997558519241921"/>
  </sheetPr>
  <dimension ref="A1:P28"/>
  <sheetViews>
    <sheetView zoomScaleNormal="100" workbookViewId="0">
      <selection activeCell="Y19" sqref="Y19"/>
    </sheetView>
  </sheetViews>
  <sheetFormatPr defaultColWidth="7.5" defaultRowHeight="26.25" customHeight="1" x14ac:dyDescent="0.15"/>
  <cols>
    <col min="1" max="1" width="7.5" customWidth="1"/>
    <col min="2" max="15" width="7.25" customWidth="1"/>
    <col min="16" max="16" width="21.875" bestFit="1" customWidth="1"/>
  </cols>
  <sheetData>
    <row r="1" spans="1:16" s="2" customFormat="1" ht="26.25" customHeight="1" x14ac:dyDescent="0.15">
      <c r="A1" s="3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4" customFormat="1" ht="16.5" customHeight="1" x14ac:dyDescent="0.15">
      <c r="A2" s="452"/>
      <c r="B2" s="77">
        <v>2014</v>
      </c>
      <c r="C2" s="77">
        <v>2014</v>
      </c>
      <c r="D2" s="77">
        <v>2014</v>
      </c>
      <c r="E2" s="77">
        <v>2014</v>
      </c>
      <c r="F2" s="77">
        <v>2014</v>
      </c>
      <c r="G2" s="77">
        <v>2014</v>
      </c>
      <c r="H2" s="77">
        <v>2014</v>
      </c>
      <c r="I2" s="77">
        <v>2014</v>
      </c>
      <c r="J2" s="77">
        <v>2014</v>
      </c>
      <c r="K2" s="77">
        <v>2014</v>
      </c>
      <c r="L2" s="77">
        <v>2015</v>
      </c>
      <c r="M2" s="77">
        <v>2015</v>
      </c>
      <c r="N2" s="454" t="s">
        <v>49</v>
      </c>
      <c r="O2" s="426" t="s">
        <v>27</v>
      </c>
      <c r="P2" s="455" t="s">
        <v>21</v>
      </c>
    </row>
    <row r="3" spans="1:16" s="4" customFormat="1" ht="16.5" customHeight="1" thickBot="1" x14ac:dyDescent="0.2">
      <c r="A3" s="453"/>
      <c r="B3" s="78" t="s">
        <v>34</v>
      </c>
      <c r="C3" s="78" t="s">
        <v>35</v>
      </c>
      <c r="D3" s="78" t="s">
        <v>36</v>
      </c>
      <c r="E3" s="78" t="s">
        <v>37</v>
      </c>
      <c r="F3" s="78" t="s">
        <v>38</v>
      </c>
      <c r="G3" s="78" t="s">
        <v>39</v>
      </c>
      <c r="H3" s="78" t="s">
        <v>40</v>
      </c>
      <c r="I3" s="78" t="s">
        <v>41</v>
      </c>
      <c r="J3" s="78" t="s">
        <v>42</v>
      </c>
      <c r="K3" s="78" t="s">
        <v>31</v>
      </c>
      <c r="L3" s="78" t="s">
        <v>32</v>
      </c>
      <c r="M3" s="78" t="s">
        <v>33</v>
      </c>
      <c r="N3" s="427"/>
      <c r="O3" s="427"/>
      <c r="P3" s="455"/>
    </row>
    <row r="4" spans="1:16" s="5" customFormat="1" ht="25.5" customHeight="1" thickBot="1" x14ac:dyDescent="0.2">
      <c r="A4" s="15" t="s">
        <v>15</v>
      </c>
      <c r="B4" s="79"/>
      <c r="C4" s="79"/>
      <c r="D4" s="79"/>
      <c r="E4" s="79"/>
      <c r="F4" s="79"/>
      <c r="G4" s="79"/>
      <c r="H4" s="79"/>
      <c r="I4" s="79"/>
      <c r="J4" s="79"/>
      <c r="K4" s="62">
        <v>0.28055555555555556</v>
      </c>
      <c r="L4" s="62">
        <v>0.25555555555555559</v>
      </c>
      <c r="M4" s="62">
        <v>0.25763888888888892</v>
      </c>
      <c r="N4" s="63">
        <v>0.26458333333333334</v>
      </c>
      <c r="O4" s="63">
        <v>0.25</v>
      </c>
      <c r="P4" s="50" t="s">
        <v>60</v>
      </c>
    </row>
    <row r="5" spans="1:16" s="5" customFormat="1" ht="25.5" customHeight="1" x14ac:dyDescent="0.15">
      <c r="A5" s="9" t="s">
        <v>7</v>
      </c>
      <c r="B5" s="80"/>
      <c r="C5" s="80"/>
      <c r="D5" s="80"/>
      <c r="E5" s="80"/>
      <c r="F5" s="80"/>
      <c r="G5" s="80"/>
      <c r="H5" s="80"/>
      <c r="I5" s="80"/>
      <c r="J5" s="80"/>
      <c r="K5" s="81">
        <v>0.31666666666666665</v>
      </c>
      <c r="L5" s="81">
        <v>0.30208333333333331</v>
      </c>
      <c r="M5" s="81">
        <v>0.3034722222222222</v>
      </c>
      <c r="N5" s="64">
        <v>0.30763888888888891</v>
      </c>
      <c r="O5" s="64">
        <v>0.29166666666666669</v>
      </c>
      <c r="P5" s="50" t="s">
        <v>61</v>
      </c>
    </row>
    <row r="6" spans="1:16" s="5" customFormat="1" ht="25.5" customHeight="1" thickBot="1" x14ac:dyDescent="0.2">
      <c r="A6" s="8" t="s">
        <v>45</v>
      </c>
      <c r="B6" s="82"/>
      <c r="C6" s="82"/>
      <c r="D6" s="82"/>
      <c r="E6" s="82"/>
      <c r="F6" s="82"/>
      <c r="G6" s="82"/>
      <c r="H6" s="82"/>
      <c r="I6" s="82"/>
      <c r="J6" s="82"/>
      <c r="K6" s="83">
        <v>16</v>
      </c>
      <c r="L6" s="83">
        <v>22</v>
      </c>
      <c r="M6" s="83">
        <v>20</v>
      </c>
      <c r="N6" s="84">
        <v>19.3</v>
      </c>
      <c r="O6" s="59" t="s">
        <v>87</v>
      </c>
      <c r="P6" s="50" t="s">
        <v>62</v>
      </c>
    </row>
    <row r="7" spans="1:16" s="5" customFormat="1" ht="25.5" customHeight="1" x14ac:dyDescent="0.15">
      <c r="A7" s="10" t="s">
        <v>8</v>
      </c>
      <c r="B7" s="85"/>
      <c r="C7" s="85"/>
      <c r="D7" s="85"/>
      <c r="E7" s="85"/>
      <c r="F7" s="85"/>
      <c r="G7" s="85"/>
      <c r="H7" s="85"/>
      <c r="I7" s="85"/>
      <c r="J7" s="85"/>
      <c r="K7" s="86">
        <v>0.34375</v>
      </c>
      <c r="L7" s="86">
        <v>0.32500000000000001</v>
      </c>
      <c r="M7" s="86">
        <v>0.3444444444444445</v>
      </c>
      <c r="N7" s="60" t="s">
        <v>92</v>
      </c>
      <c r="O7" s="67">
        <v>0.33333333333333331</v>
      </c>
      <c r="P7" s="113" t="s">
        <v>118</v>
      </c>
    </row>
    <row r="8" spans="1:16" s="5" customFormat="1" ht="25.5" customHeight="1" thickBot="1" x14ac:dyDescent="0.2">
      <c r="A8" s="11" t="s">
        <v>11</v>
      </c>
      <c r="B8" s="87"/>
      <c r="C8" s="87"/>
      <c r="D8" s="87"/>
      <c r="E8" s="87"/>
      <c r="F8" s="87"/>
      <c r="G8" s="87"/>
      <c r="H8" s="87"/>
      <c r="I8" s="87"/>
      <c r="J8" s="87"/>
      <c r="K8" s="88">
        <v>0.87430555555555556</v>
      </c>
      <c r="L8" s="88">
        <v>0.88055555555555554</v>
      </c>
      <c r="M8" s="88">
        <v>0.85</v>
      </c>
      <c r="N8" s="61" t="s">
        <v>93</v>
      </c>
      <c r="O8" s="68">
        <v>0.875</v>
      </c>
      <c r="P8" s="113" t="s">
        <v>119</v>
      </c>
    </row>
    <row r="9" spans="1:16" s="5" customFormat="1" ht="16.5" customHeight="1" x14ac:dyDescent="0.15">
      <c r="A9" s="13" t="s">
        <v>46</v>
      </c>
      <c r="B9" s="89"/>
      <c r="C9" s="89"/>
      <c r="D9" s="89"/>
      <c r="E9" s="89"/>
      <c r="F9" s="89"/>
      <c r="G9" s="89"/>
      <c r="H9" s="89"/>
      <c r="I9" s="89"/>
      <c r="J9" s="89"/>
      <c r="K9" s="90">
        <v>24</v>
      </c>
      <c r="L9" s="90">
        <v>25</v>
      </c>
      <c r="M9" s="90">
        <v>27</v>
      </c>
      <c r="N9" s="91">
        <v>76</v>
      </c>
      <c r="O9" s="92"/>
      <c r="P9" s="50" t="s">
        <v>63</v>
      </c>
    </row>
    <row r="10" spans="1:16" s="5" customFormat="1" ht="16.5" customHeight="1" x14ac:dyDescent="0.15">
      <c r="A10" s="51" t="s">
        <v>48</v>
      </c>
      <c r="B10" s="93"/>
      <c r="C10" s="93"/>
      <c r="D10" s="93"/>
      <c r="E10" s="93"/>
      <c r="F10" s="93"/>
      <c r="G10" s="93"/>
      <c r="H10" s="93"/>
      <c r="I10" s="93"/>
      <c r="J10" s="93"/>
      <c r="K10" s="94">
        <v>7</v>
      </c>
      <c r="L10" s="94">
        <v>6</v>
      </c>
      <c r="M10" s="94">
        <v>1</v>
      </c>
      <c r="N10" s="95">
        <v>14</v>
      </c>
      <c r="O10" s="95"/>
      <c r="P10" s="50" t="s">
        <v>64</v>
      </c>
    </row>
    <row r="11" spans="1:16" s="5" customFormat="1" ht="16.5" customHeight="1" thickBot="1" x14ac:dyDescent="0.2">
      <c r="A11" s="52" t="s">
        <v>47</v>
      </c>
      <c r="B11" s="96">
        <v>31</v>
      </c>
      <c r="C11" s="96">
        <v>30</v>
      </c>
      <c r="D11" s="96">
        <v>31</v>
      </c>
      <c r="E11" s="96">
        <v>30</v>
      </c>
      <c r="F11" s="96">
        <v>31</v>
      </c>
      <c r="G11" s="96">
        <v>31</v>
      </c>
      <c r="H11" s="96">
        <v>30</v>
      </c>
      <c r="I11" s="96">
        <v>31</v>
      </c>
      <c r="J11" s="96">
        <v>30</v>
      </c>
      <c r="K11" s="69">
        <v>31</v>
      </c>
      <c r="L11" s="69">
        <v>31</v>
      </c>
      <c r="M11" s="69">
        <v>28</v>
      </c>
      <c r="N11" s="70">
        <f>SUM(K11:M11)</f>
        <v>90</v>
      </c>
      <c r="O11" s="70"/>
      <c r="P11" s="50"/>
    </row>
    <row r="12" spans="1:16" s="5" customFormat="1" ht="25.5" customHeight="1" thickBot="1" x14ac:dyDescent="0.2">
      <c r="A12" s="15" t="s">
        <v>44</v>
      </c>
      <c r="B12" s="97"/>
      <c r="C12" s="97"/>
      <c r="D12" s="97"/>
      <c r="E12" s="97"/>
      <c r="F12" s="97"/>
      <c r="G12" s="97"/>
      <c r="H12" s="97"/>
      <c r="I12" s="97"/>
      <c r="J12" s="97"/>
      <c r="K12" s="71">
        <v>0.4145833333333333</v>
      </c>
      <c r="L12" s="71">
        <v>0.45833333333333331</v>
      </c>
      <c r="M12" s="71">
        <v>0.40625</v>
      </c>
      <c r="N12" s="72">
        <v>0.42638888888888887</v>
      </c>
      <c r="O12" s="72">
        <v>0.41666666666666669</v>
      </c>
      <c r="P12" s="50" t="s">
        <v>65</v>
      </c>
    </row>
    <row r="13" spans="1:16" s="5" customFormat="1" ht="25.5" customHeight="1" thickBot="1" x14ac:dyDescent="0.2">
      <c r="A13" s="15" t="s">
        <v>43</v>
      </c>
      <c r="B13" s="98"/>
      <c r="C13" s="98"/>
      <c r="D13" s="98"/>
      <c r="E13" s="98"/>
      <c r="F13" s="98"/>
      <c r="G13" s="98"/>
      <c r="H13" s="98"/>
      <c r="I13" s="98"/>
      <c r="J13" s="98"/>
      <c r="K13" s="99" t="s">
        <v>77</v>
      </c>
      <c r="L13" s="99" t="s">
        <v>78</v>
      </c>
      <c r="M13" s="99" t="s">
        <v>79</v>
      </c>
      <c r="N13" s="100" t="s">
        <v>80</v>
      </c>
      <c r="O13" s="73">
        <v>3200</v>
      </c>
      <c r="P13" s="113" t="s">
        <v>154</v>
      </c>
    </row>
    <row r="14" spans="1:16" s="5" customFormat="1" ht="25.5" customHeight="1" x14ac:dyDescent="0.15">
      <c r="A14" s="7" t="s">
        <v>13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2">
        <v>18</v>
      </c>
      <c r="L14" s="102">
        <v>10</v>
      </c>
      <c r="M14" s="102">
        <v>12</v>
      </c>
      <c r="N14" s="103">
        <v>13.3</v>
      </c>
      <c r="O14" s="46" t="s">
        <v>28</v>
      </c>
      <c r="P14" s="113" t="s">
        <v>117</v>
      </c>
    </row>
    <row r="15" spans="1:16" s="5" customFormat="1" ht="25.5" customHeight="1" x14ac:dyDescent="0.15">
      <c r="A15" s="7" t="s">
        <v>12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4">
        <v>93.2</v>
      </c>
      <c r="L15" s="104">
        <v>92.5</v>
      </c>
      <c r="M15" s="104">
        <v>91.6</v>
      </c>
      <c r="N15" s="103">
        <v>92.4</v>
      </c>
      <c r="O15" s="74"/>
      <c r="P15" s="50" t="s">
        <v>66</v>
      </c>
    </row>
    <row r="16" spans="1:16" s="5" customFormat="1" ht="14.25" customHeight="1" x14ac:dyDescent="0.15">
      <c r="A16" s="428" t="s">
        <v>17</v>
      </c>
      <c r="B16" s="82"/>
      <c r="C16" s="82"/>
      <c r="D16" s="82"/>
      <c r="E16" s="82"/>
      <c r="F16" s="82"/>
      <c r="G16" s="82"/>
      <c r="H16" s="82"/>
      <c r="I16" s="82"/>
      <c r="J16" s="82"/>
      <c r="K16" s="83">
        <v>0</v>
      </c>
      <c r="L16" s="83">
        <v>0</v>
      </c>
      <c r="M16" s="83">
        <v>137</v>
      </c>
      <c r="N16" s="66">
        <v>137</v>
      </c>
      <c r="O16" s="65">
        <v>135</v>
      </c>
      <c r="P16" s="50" t="s">
        <v>69</v>
      </c>
    </row>
    <row r="17" spans="1:16" s="5" customFormat="1" ht="14.25" customHeight="1" x14ac:dyDescent="0.15">
      <c r="A17" s="429"/>
      <c r="B17" s="105"/>
      <c r="C17" s="105"/>
      <c r="D17" s="105"/>
      <c r="E17" s="105"/>
      <c r="F17" s="105"/>
      <c r="G17" s="105"/>
      <c r="H17" s="105"/>
      <c r="I17" s="105"/>
      <c r="J17" s="105"/>
      <c r="K17" s="106">
        <v>0</v>
      </c>
      <c r="L17" s="106">
        <v>0</v>
      </c>
      <c r="M17" s="106">
        <v>93</v>
      </c>
      <c r="N17" s="107">
        <v>93</v>
      </c>
      <c r="O17" s="75">
        <v>85</v>
      </c>
      <c r="P17" s="50" t="s">
        <v>68</v>
      </c>
    </row>
    <row r="18" spans="1:16" s="5" customFormat="1" ht="25.5" customHeight="1" thickBot="1" x14ac:dyDescent="0.2">
      <c r="A18" s="7" t="s">
        <v>14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8" t="s">
        <v>81</v>
      </c>
      <c r="L18" s="108" t="s">
        <v>82</v>
      </c>
      <c r="M18" s="108" t="s">
        <v>83</v>
      </c>
      <c r="N18" s="109" t="s">
        <v>84</v>
      </c>
      <c r="O18" s="76">
        <v>4.1666666666666664E-2</v>
      </c>
      <c r="P18" s="50" t="s">
        <v>67</v>
      </c>
    </row>
    <row r="19" spans="1:16" s="5" customFormat="1" ht="25.5" customHeight="1" thickBot="1" x14ac:dyDescent="0.2">
      <c r="A19" s="15" t="s">
        <v>22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1">
        <v>0.1673611111111111</v>
      </c>
      <c r="L19" s="111">
        <v>0.16597222222222222</v>
      </c>
      <c r="M19" s="111">
        <v>0.19513888888888889</v>
      </c>
      <c r="N19" s="63">
        <v>0.1763888888888889</v>
      </c>
      <c r="O19" s="63">
        <v>0.16666666666666666</v>
      </c>
      <c r="P19" s="113" t="s">
        <v>120</v>
      </c>
    </row>
    <row r="20" spans="1:16" s="2" customFormat="1" ht="16.5" customHeight="1" x14ac:dyDescent="0.1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6.5" customHeight="1" x14ac:dyDescent="0.15">
      <c r="A21" s="112" t="s">
        <v>50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 t="s">
        <v>56</v>
      </c>
      <c r="M21" s="112"/>
      <c r="N21" s="112"/>
      <c r="O21" s="112"/>
    </row>
    <row r="22" spans="1:16" ht="16.5" customHeight="1" x14ac:dyDescent="0.15">
      <c r="A22" s="112" t="s">
        <v>90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 t="s">
        <v>89</v>
      </c>
      <c r="M22" s="112"/>
      <c r="N22" s="112"/>
      <c r="O22" s="112"/>
    </row>
    <row r="23" spans="1:16" ht="16.5" customHeight="1" x14ac:dyDescent="0.15">
      <c r="A23" s="112" t="s">
        <v>51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 t="s">
        <v>57</v>
      </c>
      <c r="M23" s="112"/>
      <c r="N23" s="112"/>
      <c r="O23" s="112"/>
    </row>
    <row r="24" spans="1:16" ht="16.5" customHeight="1" x14ac:dyDescent="0.15">
      <c r="A24" s="112" t="s">
        <v>52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 t="s">
        <v>71</v>
      </c>
      <c r="M24" s="112"/>
      <c r="N24" s="112"/>
      <c r="O24" s="112"/>
    </row>
    <row r="25" spans="1:16" ht="16.5" customHeight="1" x14ac:dyDescent="0.15">
      <c r="A25" s="112" t="s">
        <v>53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</row>
    <row r="26" spans="1:16" ht="16.5" customHeight="1" x14ac:dyDescent="0.15">
      <c r="A26" s="112" t="s">
        <v>54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</row>
    <row r="27" spans="1:16" ht="16.5" customHeight="1" x14ac:dyDescent="0.15">
      <c r="A27" s="112" t="s">
        <v>55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</row>
    <row r="28" spans="1:16" ht="16.5" customHeight="1" x14ac:dyDescent="0.15">
      <c r="A28" s="112" t="s">
        <v>70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</row>
  </sheetData>
  <mergeCells count="5">
    <mergeCell ref="A2:A3"/>
    <mergeCell ref="N2:N3"/>
    <mergeCell ref="O2:O3"/>
    <mergeCell ref="P2:P3"/>
    <mergeCell ref="A16:A17"/>
  </mergeCells>
  <phoneticPr fontId="2"/>
  <pageMargins left="0.70866141732283472" right="0.31496062992125984" top="0.55118110236220474" bottom="0.35433070866141736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02BF8-3055-4677-AAC9-5FD853A1BA8E}">
  <dimension ref="A1:AI30"/>
  <sheetViews>
    <sheetView tabSelected="1" zoomScale="85" zoomScaleNormal="85" workbookViewId="0">
      <selection activeCell="N7" sqref="N7"/>
    </sheetView>
  </sheetViews>
  <sheetFormatPr defaultColWidth="7.5" defaultRowHeight="26.25" customHeight="1" x14ac:dyDescent="0.15"/>
  <cols>
    <col min="1" max="1" width="10.25" customWidth="1"/>
    <col min="2" max="32" width="7.125" customWidth="1"/>
    <col min="33" max="34" width="9.75" customWidth="1"/>
    <col min="35" max="35" width="28.125" customWidth="1"/>
  </cols>
  <sheetData>
    <row r="1" spans="1:35" s="2" customFormat="1" ht="23.25" x14ac:dyDescent="0.2">
      <c r="A1" s="3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55"/>
      <c r="V1" s="55"/>
      <c r="W1" s="56"/>
      <c r="X1" s="57"/>
      <c r="Y1" s="57"/>
      <c r="Z1" s="57" t="s">
        <v>74</v>
      </c>
      <c r="AA1" s="359">
        <v>22</v>
      </c>
      <c r="AB1" s="57" t="s">
        <v>75</v>
      </c>
      <c r="AC1" s="359">
        <v>8</v>
      </c>
      <c r="AD1" s="272" t="s">
        <v>72</v>
      </c>
      <c r="AE1" s="360">
        <f>AG1/AA1</f>
        <v>0.41998106060606055</v>
      </c>
      <c r="AF1" s="272" t="s">
        <v>73</v>
      </c>
      <c r="AG1" s="360">
        <f>AG16</f>
        <v>9.2395833333333321</v>
      </c>
      <c r="AH1" s="57"/>
    </row>
    <row r="2" spans="1:35" s="4" customFormat="1" ht="20.25" customHeight="1" x14ac:dyDescent="0.15">
      <c r="A2" s="452">
        <v>2016</v>
      </c>
      <c r="B2" s="288" t="s">
        <v>123</v>
      </c>
      <c r="C2" s="288" t="s">
        <v>124</v>
      </c>
      <c r="D2" s="288" t="s">
        <v>125</v>
      </c>
      <c r="E2" s="288" t="s">
        <v>126</v>
      </c>
      <c r="F2" s="288" t="s">
        <v>127</v>
      </c>
      <c r="G2" s="288" t="s">
        <v>128</v>
      </c>
      <c r="H2" s="288" t="s">
        <v>129</v>
      </c>
      <c r="I2" s="288" t="s">
        <v>130</v>
      </c>
      <c r="J2" s="288" t="s">
        <v>131</v>
      </c>
      <c r="K2" s="288" t="s">
        <v>132</v>
      </c>
      <c r="L2" s="288" t="s">
        <v>133</v>
      </c>
      <c r="M2" s="288" t="s">
        <v>134</v>
      </c>
      <c r="N2" s="288" t="s">
        <v>135</v>
      </c>
      <c r="O2" s="288" t="s">
        <v>136</v>
      </c>
      <c r="P2" s="288" t="s">
        <v>137</v>
      </c>
      <c r="Q2" s="288" t="s">
        <v>138</v>
      </c>
      <c r="R2" s="288" t="s">
        <v>139</v>
      </c>
      <c r="S2" s="288" t="s">
        <v>140</v>
      </c>
      <c r="T2" s="288" t="s">
        <v>141</v>
      </c>
      <c r="U2" s="288" t="s">
        <v>142</v>
      </c>
      <c r="V2" s="288" t="s">
        <v>143</v>
      </c>
      <c r="W2" s="288" t="s">
        <v>144</v>
      </c>
      <c r="X2" s="288" t="s">
        <v>145</v>
      </c>
      <c r="Y2" s="288" t="s">
        <v>146</v>
      </c>
      <c r="Z2" s="288" t="s">
        <v>147</v>
      </c>
      <c r="AA2" s="288" t="s">
        <v>148</v>
      </c>
      <c r="AB2" s="288" t="s">
        <v>149</v>
      </c>
      <c r="AC2" s="288" t="s">
        <v>150</v>
      </c>
      <c r="AD2" s="288" t="s">
        <v>151</v>
      </c>
      <c r="AE2" s="288" t="s">
        <v>152</v>
      </c>
      <c r="AF2" s="288" t="s">
        <v>153</v>
      </c>
      <c r="AG2" s="426" t="s">
        <v>26</v>
      </c>
      <c r="AH2" s="457" t="s">
        <v>27</v>
      </c>
    </row>
    <row r="3" spans="1:35" s="4" customFormat="1" ht="12.75" customHeight="1" thickBot="1" x14ac:dyDescent="0.2">
      <c r="A3" s="45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427"/>
      <c r="AH3" s="458"/>
    </row>
    <row r="4" spans="1:35" s="5" customFormat="1" ht="25.5" customHeight="1" thickBot="1" x14ac:dyDescent="0.2">
      <c r="A4" s="15" t="s">
        <v>169</v>
      </c>
      <c r="B4" s="229">
        <v>0.22916666666666666</v>
      </c>
      <c r="C4" s="229">
        <v>0.25</v>
      </c>
      <c r="D4" s="229">
        <v>0.30555555555555552</v>
      </c>
      <c r="E4" s="229">
        <v>0.25</v>
      </c>
      <c r="F4" s="229">
        <v>0.29166666666666669</v>
      </c>
      <c r="G4" s="229">
        <v>0.3125</v>
      </c>
      <c r="H4" s="229">
        <v>0.16666666666666666</v>
      </c>
      <c r="I4" s="229">
        <v>0.27083333333333331</v>
      </c>
      <c r="J4" s="229">
        <v>0.27083333333333331</v>
      </c>
      <c r="K4" s="229"/>
      <c r="L4" s="229"/>
      <c r="M4" s="229"/>
      <c r="N4" s="229"/>
      <c r="O4" s="229">
        <v>0.25</v>
      </c>
      <c r="P4" s="229">
        <v>0.27083333333333331</v>
      </c>
      <c r="Q4" s="229">
        <v>0.30555555555555552</v>
      </c>
      <c r="R4" s="229">
        <v>0.25</v>
      </c>
      <c r="S4" s="229">
        <v>0.3611111111111111</v>
      </c>
      <c r="T4" s="229">
        <v>0.27083333333333331</v>
      </c>
      <c r="U4" s="229">
        <v>0.29166666666666669</v>
      </c>
      <c r="V4" s="229">
        <v>0.33333333333333331</v>
      </c>
      <c r="W4" s="229">
        <v>0.33333333333333331</v>
      </c>
      <c r="X4" s="229">
        <v>0.33333333333333331</v>
      </c>
      <c r="Y4" s="229">
        <v>0.29166666666666669</v>
      </c>
      <c r="Z4" s="229">
        <v>0.27083333333333331</v>
      </c>
      <c r="AA4" s="229">
        <v>0.29166666666666669</v>
      </c>
      <c r="AB4" s="229">
        <v>0.34722222222222227</v>
      </c>
      <c r="AC4" s="229">
        <v>0.3125</v>
      </c>
      <c r="AD4" s="229">
        <v>0.3125</v>
      </c>
      <c r="AE4" s="229">
        <v>0.29166666666666669</v>
      </c>
      <c r="AF4" s="229"/>
      <c r="AG4" s="232">
        <f>AVERAGE(B4:AF4)</f>
        <v>0.28712606837606836</v>
      </c>
      <c r="AH4" s="147">
        <v>0.29166666666666669</v>
      </c>
      <c r="AI4" s="50" t="s">
        <v>60</v>
      </c>
    </row>
    <row r="5" spans="1:35" s="5" customFormat="1" ht="25.5" customHeight="1" x14ac:dyDescent="0.15">
      <c r="A5" s="422" t="s">
        <v>7</v>
      </c>
      <c r="B5" s="234">
        <v>0.22916666666666666</v>
      </c>
      <c r="C5" s="234">
        <v>0.22916666666666666</v>
      </c>
      <c r="D5" s="234">
        <v>0.24305555555555555</v>
      </c>
      <c r="E5" s="234">
        <v>0.22916666666666666</v>
      </c>
      <c r="F5" s="234">
        <v>0.27083333333333331</v>
      </c>
      <c r="G5" s="234">
        <v>0.27083333333333331</v>
      </c>
      <c r="H5" s="234">
        <v>0.29166666666666669</v>
      </c>
      <c r="I5" s="234">
        <v>0.25</v>
      </c>
      <c r="J5" s="234">
        <v>0.22916666666666666</v>
      </c>
      <c r="K5" s="234"/>
      <c r="L5" s="234"/>
      <c r="M5" s="234"/>
      <c r="N5" s="234"/>
      <c r="O5" s="234">
        <v>0.33333333333333331</v>
      </c>
      <c r="P5" s="234">
        <v>0.20833333333333334</v>
      </c>
      <c r="Q5" s="234">
        <v>0.22222222222222221</v>
      </c>
      <c r="R5" s="234">
        <v>0.27083333333333331</v>
      </c>
      <c r="S5" s="234">
        <v>0.25</v>
      </c>
      <c r="T5" s="234">
        <v>0.20833333333333334</v>
      </c>
      <c r="U5" s="234">
        <v>0.22916666666666666</v>
      </c>
      <c r="V5" s="234">
        <v>0.25</v>
      </c>
      <c r="W5" s="234">
        <v>0.25</v>
      </c>
      <c r="X5" s="234">
        <v>0.25</v>
      </c>
      <c r="Y5" s="234">
        <v>0.22916666666666666</v>
      </c>
      <c r="Z5" s="234">
        <v>0.20833333333333334</v>
      </c>
      <c r="AA5" s="234">
        <v>0.20833333333333334</v>
      </c>
      <c r="AB5" s="234">
        <v>0.28472222222222221</v>
      </c>
      <c r="AC5" s="234">
        <v>0.27083333333333331</v>
      </c>
      <c r="AD5" s="234">
        <v>0.25</v>
      </c>
      <c r="AE5" s="234">
        <v>0.33333333333333331</v>
      </c>
      <c r="AF5" s="234"/>
      <c r="AG5" s="236">
        <f>AVERAGE(B5:AF5)</f>
        <v>0.25</v>
      </c>
      <c r="AH5" s="148">
        <v>0.20833333333333334</v>
      </c>
      <c r="AI5" s="50" t="s">
        <v>61</v>
      </c>
    </row>
    <row r="6" spans="1:35" s="5" customFormat="1" ht="25.5" customHeight="1" thickBot="1" x14ac:dyDescent="0.2">
      <c r="A6" s="421" t="s">
        <v>9</v>
      </c>
      <c r="B6" s="238">
        <v>1</v>
      </c>
      <c r="C6" s="238">
        <v>1</v>
      </c>
      <c r="D6" s="238">
        <v>1</v>
      </c>
      <c r="E6" s="238">
        <v>1</v>
      </c>
      <c r="F6" s="238">
        <v>1</v>
      </c>
      <c r="G6" s="238">
        <v>1</v>
      </c>
      <c r="H6" s="238"/>
      <c r="I6" s="238">
        <v>1</v>
      </c>
      <c r="J6" s="238">
        <v>1</v>
      </c>
      <c r="K6" s="238"/>
      <c r="L6" s="238"/>
      <c r="M6" s="238"/>
      <c r="N6" s="238"/>
      <c r="O6" s="238">
        <v>1</v>
      </c>
      <c r="P6" s="238">
        <v>1</v>
      </c>
      <c r="Q6" s="238">
        <v>1</v>
      </c>
      <c r="R6" s="238">
        <v>1</v>
      </c>
      <c r="S6" s="238">
        <v>1</v>
      </c>
      <c r="T6" s="238">
        <v>1</v>
      </c>
      <c r="U6" s="238">
        <v>1</v>
      </c>
      <c r="V6" s="238"/>
      <c r="W6" s="238"/>
      <c r="X6" s="238"/>
      <c r="Y6" s="238">
        <v>1</v>
      </c>
      <c r="Z6" s="238">
        <v>1</v>
      </c>
      <c r="AA6" s="238">
        <v>1</v>
      </c>
      <c r="AB6" s="238">
        <v>1</v>
      </c>
      <c r="AC6" s="238">
        <v>1</v>
      </c>
      <c r="AD6" s="238">
        <v>1</v>
      </c>
      <c r="AE6" s="238">
        <v>1</v>
      </c>
      <c r="AF6" s="238"/>
      <c r="AG6" s="240">
        <f>SUM(B6:AF6)</f>
        <v>22</v>
      </c>
      <c r="AH6" s="119" t="s">
        <v>76</v>
      </c>
      <c r="AI6" s="50" t="s">
        <v>62</v>
      </c>
    </row>
    <row r="7" spans="1:35" s="5" customFormat="1" ht="25.5" customHeight="1" x14ac:dyDescent="0.15">
      <c r="A7" s="10" t="s">
        <v>8</v>
      </c>
      <c r="B7" s="242">
        <v>0.34722222222222227</v>
      </c>
      <c r="C7" s="242">
        <v>0.27083333333333331</v>
      </c>
      <c r="D7" s="242">
        <v>0.25</v>
      </c>
      <c r="E7" s="242">
        <v>0.25</v>
      </c>
      <c r="F7" s="242"/>
      <c r="G7" s="242"/>
      <c r="H7" s="242"/>
      <c r="I7" s="242">
        <v>0.31944444444444448</v>
      </c>
      <c r="J7" s="242">
        <v>0.25</v>
      </c>
      <c r="K7" s="242"/>
      <c r="L7" s="242"/>
      <c r="M7" s="242"/>
      <c r="N7" s="242"/>
      <c r="O7" s="242">
        <v>0.3611111111111111</v>
      </c>
      <c r="P7" s="242">
        <v>0.23958333333333334</v>
      </c>
      <c r="Q7" s="242">
        <v>0.23611111111111113</v>
      </c>
      <c r="R7" s="242">
        <v>0.28472222222222221</v>
      </c>
      <c r="S7" s="242">
        <v>0.27777777777777779</v>
      </c>
      <c r="T7" s="242">
        <v>0.24305555555555555</v>
      </c>
      <c r="U7" s="242"/>
      <c r="V7" s="242"/>
      <c r="W7" s="242"/>
      <c r="X7" s="242"/>
      <c r="Y7" s="242">
        <v>0.25</v>
      </c>
      <c r="Z7" s="242">
        <v>0.25</v>
      </c>
      <c r="AA7" s="242">
        <v>0.25</v>
      </c>
      <c r="AB7" s="242">
        <v>0.31944444444444448</v>
      </c>
      <c r="AC7" s="242">
        <v>0.3263888888888889</v>
      </c>
      <c r="AD7" s="242">
        <v>0.31944444444444448</v>
      </c>
      <c r="AE7" s="242"/>
      <c r="AF7" s="242"/>
      <c r="AG7" s="245">
        <f>AVERAGE(B7:AF7)</f>
        <v>0.2802854938271605</v>
      </c>
      <c r="AH7" s="149">
        <v>0.25</v>
      </c>
      <c r="AI7" s="113" t="s">
        <v>118</v>
      </c>
    </row>
    <row r="8" spans="1:35" s="5" customFormat="1" ht="25.5" customHeight="1" x14ac:dyDescent="0.15">
      <c r="A8" s="114" t="s">
        <v>10</v>
      </c>
      <c r="B8" s="117"/>
      <c r="C8" s="117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7"/>
      <c r="U8" s="116"/>
      <c r="V8" s="117"/>
      <c r="W8" s="116"/>
      <c r="X8" s="116"/>
      <c r="Y8" s="117"/>
      <c r="Z8" s="116"/>
      <c r="AA8" s="117"/>
      <c r="AB8" s="116"/>
      <c r="AC8" s="117"/>
      <c r="AD8" s="116"/>
      <c r="AE8" s="116"/>
      <c r="AF8" s="116"/>
      <c r="AG8" s="119"/>
      <c r="AH8" s="119" t="s">
        <v>176</v>
      </c>
    </row>
    <row r="9" spans="1:35" s="5" customFormat="1" ht="14.25" customHeight="1" x14ac:dyDescent="0.15">
      <c r="A9" s="120" t="s">
        <v>16</v>
      </c>
      <c r="B9" s="123"/>
      <c r="C9" s="123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3"/>
      <c r="U9" s="122"/>
      <c r="V9" s="123"/>
      <c r="W9" s="122"/>
      <c r="X9" s="122"/>
      <c r="Y9" s="123"/>
      <c r="Z9" s="122"/>
      <c r="AA9" s="123"/>
      <c r="AB9" s="122"/>
      <c r="AC9" s="123"/>
      <c r="AD9" s="122"/>
      <c r="AE9" s="122"/>
      <c r="AF9" s="122"/>
      <c r="AG9" s="126"/>
      <c r="AH9" s="125" t="s">
        <v>30</v>
      </c>
    </row>
    <row r="10" spans="1:35" s="5" customFormat="1" ht="25.5" customHeight="1" x14ac:dyDescent="0.15">
      <c r="A10" s="114" t="s">
        <v>23</v>
      </c>
      <c r="B10" s="117"/>
      <c r="C10" s="117"/>
      <c r="D10" s="116"/>
      <c r="E10" s="116"/>
      <c r="F10" s="117"/>
      <c r="G10" s="116"/>
      <c r="H10" s="117"/>
      <c r="I10" s="116"/>
      <c r="J10" s="117"/>
      <c r="K10" s="116"/>
      <c r="L10" s="117"/>
      <c r="M10" s="116"/>
      <c r="N10" s="117"/>
      <c r="O10" s="116"/>
      <c r="P10" s="117"/>
      <c r="Q10" s="116"/>
      <c r="R10" s="117"/>
      <c r="S10" s="116"/>
      <c r="T10" s="117"/>
      <c r="U10" s="116"/>
      <c r="V10" s="117"/>
      <c r="W10" s="116"/>
      <c r="X10" s="116"/>
      <c r="Y10" s="117"/>
      <c r="Z10" s="116"/>
      <c r="AA10" s="117"/>
      <c r="AB10" s="116"/>
      <c r="AC10" s="117"/>
      <c r="AD10" s="116"/>
      <c r="AE10" s="116"/>
      <c r="AF10" s="116"/>
      <c r="AG10" s="119"/>
      <c r="AH10" s="119"/>
    </row>
    <row r="11" spans="1:35" s="5" customFormat="1" ht="14.25" customHeight="1" x14ac:dyDescent="0.15">
      <c r="A11" s="127" t="s">
        <v>25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30"/>
      <c r="AH11" s="131"/>
    </row>
    <row r="12" spans="1:35" s="5" customFormat="1" ht="14.25" customHeight="1" x14ac:dyDescent="0.15">
      <c r="A12" s="120" t="s">
        <v>16</v>
      </c>
      <c r="B12" s="123"/>
      <c r="C12" s="123"/>
      <c r="D12" s="122"/>
      <c r="E12" s="122"/>
      <c r="F12" s="123"/>
      <c r="G12" s="122"/>
      <c r="H12" s="123"/>
      <c r="I12" s="122"/>
      <c r="J12" s="123"/>
      <c r="K12" s="122"/>
      <c r="L12" s="123"/>
      <c r="M12" s="122"/>
      <c r="N12" s="123"/>
      <c r="O12" s="122"/>
      <c r="P12" s="123"/>
      <c r="Q12" s="122"/>
      <c r="R12" s="123"/>
      <c r="S12" s="122"/>
      <c r="T12" s="123"/>
      <c r="U12" s="122"/>
      <c r="V12" s="123"/>
      <c r="W12" s="122"/>
      <c r="X12" s="122"/>
      <c r="Y12" s="123"/>
      <c r="Z12" s="122"/>
      <c r="AA12" s="123"/>
      <c r="AB12" s="122"/>
      <c r="AC12" s="123"/>
      <c r="AD12" s="122"/>
      <c r="AE12" s="122"/>
      <c r="AF12" s="122"/>
      <c r="AG12" s="126"/>
      <c r="AH12" s="126"/>
    </row>
    <row r="13" spans="1:35" s="5" customFormat="1" ht="25.5" customHeight="1" x14ac:dyDescent="0.15">
      <c r="A13" s="114" t="s">
        <v>178</v>
      </c>
      <c r="B13" s="117"/>
      <c r="C13" s="117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7"/>
      <c r="U13" s="116"/>
      <c r="V13" s="117"/>
      <c r="W13" s="116"/>
      <c r="X13" s="116"/>
      <c r="Y13" s="117"/>
      <c r="Z13" s="116"/>
      <c r="AA13" s="117"/>
      <c r="AB13" s="116"/>
      <c r="AC13" s="117"/>
      <c r="AD13" s="116"/>
      <c r="AE13" s="116"/>
      <c r="AF13" s="116"/>
      <c r="AG13" s="119"/>
      <c r="AH13" s="119"/>
    </row>
    <row r="14" spans="1:35" s="5" customFormat="1" ht="14.25" customHeight="1" x14ac:dyDescent="0.15">
      <c r="A14" s="120" t="s">
        <v>16</v>
      </c>
      <c r="B14" s="123"/>
      <c r="C14" s="123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3"/>
      <c r="U14" s="122"/>
      <c r="V14" s="123"/>
      <c r="W14" s="122"/>
      <c r="X14" s="122"/>
      <c r="Y14" s="123"/>
      <c r="Z14" s="122"/>
      <c r="AA14" s="123"/>
      <c r="AB14" s="122"/>
      <c r="AC14" s="123"/>
      <c r="AD14" s="122"/>
      <c r="AE14" s="122"/>
      <c r="AF14" s="122"/>
      <c r="AG14" s="126"/>
      <c r="AH14" s="126"/>
    </row>
    <row r="15" spans="1:35" s="5" customFormat="1" ht="25.5" customHeight="1" thickBot="1" x14ac:dyDescent="0.2">
      <c r="A15" s="11" t="s">
        <v>11</v>
      </c>
      <c r="B15" s="351">
        <v>0.79166666666666663</v>
      </c>
      <c r="C15" s="351">
        <v>0.79166666666666663</v>
      </c>
      <c r="D15" s="351"/>
      <c r="E15" s="351">
        <v>0.875</v>
      </c>
      <c r="F15" s="351"/>
      <c r="G15" s="351"/>
      <c r="H15" s="351"/>
      <c r="I15" s="351">
        <v>0.75</v>
      </c>
      <c r="J15" s="351">
        <v>0.625</v>
      </c>
      <c r="K15" s="351"/>
      <c r="L15" s="351"/>
      <c r="M15" s="351"/>
      <c r="N15" s="351"/>
      <c r="O15" s="351">
        <v>0.8125</v>
      </c>
      <c r="P15" s="351">
        <v>0.81944444444444453</v>
      </c>
      <c r="Q15" s="351"/>
      <c r="R15" s="396"/>
      <c r="S15" s="351">
        <v>0.79166666666666663</v>
      </c>
      <c r="T15" s="363">
        <v>0.81944444444444453</v>
      </c>
      <c r="U15" s="351"/>
      <c r="V15" s="351"/>
      <c r="W15" s="351"/>
      <c r="X15" s="351"/>
      <c r="Y15" s="351"/>
      <c r="Z15" s="351">
        <v>0.77083333333333337</v>
      </c>
      <c r="AA15" s="351">
        <v>0.8125</v>
      </c>
      <c r="AB15" s="351">
        <v>0.77083333333333337</v>
      </c>
      <c r="AC15" s="351">
        <v>0.75</v>
      </c>
      <c r="AD15" s="351">
        <v>0.83333333333333337</v>
      </c>
      <c r="AE15" s="351"/>
      <c r="AF15" s="351"/>
      <c r="AG15" s="246">
        <f>AVERAGE(B15:AF15)</f>
        <v>0.78670634920634919</v>
      </c>
      <c r="AH15" s="150">
        <v>0.8125</v>
      </c>
      <c r="AI15" s="113" t="s">
        <v>119</v>
      </c>
    </row>
    <row r="16" spans="1:35" s="5" customFormat="1" ht="25.5" customHeight="1" thickBot="1" x14ac:dyDescent="0.2">
      <c r="A16" s="13" t="s">
        <v>170</v>
      </c>
      <c r="B16" s="352">
        <v>0.40277777777777773</v>
      </c>
      <c r="C16" s="352">
        <v>0.39583333333333331</v>
      </c>
      <c r="D16" s="352">
        <v>0.16666666666666666</v>
      </c>
      <c r="E16" s="352">
        <v>0.61111111111111105</v>
      </c>
      <c r="F16" s="352">
        <v>0.33333333333333331</v>
      </c>
      <c r="G16" s="352">
        <v>0.33333333333333331</v>
      </c>
      <c r="H16" s="352">
        <v>0.33333333333333331</v>
      </c>
      <c r="I16" s="352">
        <v>0.3888888888888889</v>
      </c>
      <c r="J16" s="352">
        <v>0.33333333333333331</v>
      </c>
      <c r="K16" s="352">
        <v>0.33333333333333331</v>
      </c>
      <c r="L16" s="352">
        <v>0.33333333333333331</v>
      </c>
      <c r="M16" s="352">
        <v>0.33333333333333331</v>
      </c>
      <c r="N16" s="352">
        <v>0.33333333333333331</v>
      </c>
      <c r="O16" s="352">
        <v>0.4236111111111111</v>
      </c>
      <c r="P16" s="352">
        <v>0.53819444444444442</v>
      </c>
      <c r="Q16" s="352">
        <v>9.7222222222222224E-2</v>
      </c>
      <c r="R16" s="229">
        <v>0.1111111111111111</v>
      </c>
      <c r="S16" s="352">
        <v>0.47222222222222227</v>
      </c>
      <c r="T16" s="352">
        <v>0.53472222222222221</v>
      </c>
      <c r="U16" s="352"/>
      <c r="V16" s="352"/>
      <c r="W16" s="352"/>
      <c r="X16" s="352"/>
      <c r="Y16" s="352">
        <v>0.1875</v>
      </c>
      <c r="Z16" s="352">
        <v>0.47916666666666669</v>
      </c>
      <c r="AA16" s="352">
        <v>0.5</v>
      </c>
      <c r="AB16" s="352">
        <v>0.40972222222222227</v>
      </c>
      <c r="AC16" s="352">
        <v>0.38194444444444442</v>
      </c>
      <c r="AD16" s="352">
        <v>0.47222222222222227</v>
      </c>
      <c r="AE16" s="352"/>
      <c r="AF16" s="352"/>
      <c r="AG16" s="248">
        <f>SUM(B16:AF16)</f>
        <v>9.2395833333333321</v>
      </c>
      <c r="AH16" s="151">
        <v>0.5</v>
      </c>
      <c r="AI16" s="113" t="s">
        <v>154</v>
      </c>
    </row>
    <row r="17" spans="1:35" s="5" customFormat="1" ht="25.5" customHeight="1" x14ac:dyDescent="0.15">
      <c r="A17" s="132" t="s">
        <v>174</v>
      </c>
      <c r="B17" s="135"/>
      <c r="C17" s="135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5"/>
      <c r="U17" s="134"/>
      <c r="V17" s="135"/>
      <c r="W17" s="134"/>
      <c r="X17" s="134"/>
      <c r="Y17" s="135"/>
      <c r="Z17" s="134"/>
      <c r="AA17" s="135"/>
      <c r="AB17" s="134"/>
      <c r="AC17" s="135"/>
      <c r="AD17" s="134"/>
      <c r="AE17" s="134"/>
      <c r="AF17" s="134"/>
      <c r="AG17" s="137"/>
      <c r="AH17" s="343" t="s">
        <v>177</v>
      </c>
    </row>
    <row r="18" spans="1:35" s="5" customFormat="1" ht="25.5" customHeight="1" x14ac:dyDescent="0.15">
      <c r="A18" s="7" t="s">
        <v>13</v>
      </c>
      <c r="B18" s="250"/>
      <c r="C18" s="250">
        <v>1</v>
      </c>
      <c r="D18" s="250">
        <v>1</v>
      </c>
      <c r="E18" s="250">
        <v>1</v>
      </c>
      <c r="F18" s="250">
        <v>1</v>
      </c>
      <c r="G18" s="250">
        <v>1</v>
      </c>
      <c r="H18" s="250"/>
      <c r="I18" s="250"/>
      <c r="J18" s="250">
        <v>1</v>
      </c>
      <c r="K18" s="250">
        <v>1</v>
      </c>
      <c r="L18" s="250">
        <v>1</v>
      </c>
      <c r="M18" s="250">
        <v>1</v>
      </c>
      <c r="N18" s="250">
        <v>1</v>
      </c>
      <c r="O18" s="250"/>
      <c r="P18" s="250">
        <v>1</v>
      </c>
      <c r="Q18" s="250">
        <v>1</v>
      </c>
      <c r="R18" s="250">
        <v>1</v>
      </c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>
        <v>1</v>
      </c>
      <c r="AE18" s="250"/>
      <c r="AF18" s="250"/>
      <c r="AG18" s="252">
        <f>SUM(B18:AF18)</f>
        <v>14</v>
      </c>
      <c r="AH18" s="138" t="s">
        <v>172</v>
      </c>
    </row>
    <row r="19" spans="1:35" s="5" customFormat="1" ht="25.5" customHeight="1" x14ac:dyDescent="0.15">
      <c r="A19" s="7" t="s">
        <v>12</v>
      </c>
      <c r="B19" s="354">
        <v>88.4</v>
      </c>
      <c r="C19" s="354"/>
      <c r="D19" s="354"/>
      <c r="E19" s="354"/>
      <c r="F19" s="354"/>
      <c r="G19" s="354"/>
      <c r="H19" s="354"/>
      <c r="I19" s="354">
        <v>89.1</v>
      </c>
      <c r="J19" s="354"/>
      <c r="K19" s="354"/>
      <c r="L19" s="354"/>
      <c r="M19" s="354"/>
      <c r="N19" s="354"/>
      <c r="O19" s="354"/>
      <c r="P19" s="354">
        <v>89.6</v>
      </c>
      <c r="Q19" s="354"/>
      <c r="R19" s="354"/>
      <c r="S19" s="354"/>
      <c r="T19" s="354"/>
      <c r="U19" s="354"/>
      <c r="V19" s="354"/>
      <c r="W19" s="354"/>
      <c r="X19" s="354">
        <v>89</v>
      </c>
      <c r="Y19" s="354"/>
      <c r="Z19" s="354"/>
      <c r="AA19" s="354"/>
      <c r="AB19" s="354"/>
      <c r="AC19" s="354"/>
      <c r="AD19" s="354">
        <v>87.6</v>
      </c>
      <c r="AE19" s="354"/>
      <c r="AF19" s="354"/>
      <c r="AG19" s="265">
        <f>AVERAGE(B19:AF19)</f>
        <v>88.740000000000009</v>
      </c>
      <c r="AH19" s="140" t="s">
        <v>157</v>
      </c>
      <c r="AI19" s="50" t="s">
        <v>66</v>
      </c>
    </row>
    <row r="20" spans="1:35" s="5" customFormat="1" ht="14.25" customHeight="1" x14ac:dyDescent="0.15">
      <c r="A20" s="428" t="s">
        <v>17</v>
      </c>
      <c r="B20" s="350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66" t="e">
        <f>AVERAGE(B20:AF20)</f>
        <v>#DIV/0!</v>
      </c>
      <c r="AH20" s="119">
        <v>135</v>
      </c>
      <c r="AI20" s="50" t="s">
        <v>69</v>
      </c>
    </row>
    <row r="21" spans="1:35" s="5" customFormat="1" ht="14.25" customHeight="1" x14ac:dyDescent="0.15">
      <c r="A21" s="429"/>
      <c r="B21" s="355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6" t="e">
        <f>AVERAGE(B21:AF21)</f>
        <v>#DIV/0!</v>
      </c>
      <c r="AH21" s="126">
        <v>85</v>
      </c>
      <c r="AI21" s="50" t="s">
        <v>68</v>
      </c>
    </row>
    <row r="22" spans="1:35" s="5" customFormat="1" ht="14.25" customHeight="1" x14ac:dyDescent="0.15">
      <c r="A22" s="139" t="s">
        <v>179</v>
      </c>
      <c r="B22" s="344"/>
      <c r="C22" s="344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4"/>
      <c r="U22" s="345"/>
      <c r="V22" s="344"/>
      <c r="W22" s="345"/>
      <c r="X22" s="345"/>
      <c r="Y22" s="344"/>
      <c r="Z22" s="345"/>
      <c r="AA22" s="344"/>
      <c r="AB22" s="345"/>
      <c r="AC22" s="344"/>
      <c r="AD22" s="345"/>
      <c r="AE22" s="345"/>
      <c r="AF22" s="345"/>
      <c r="AG22" s="161"/>
      <c r="AH22" s="140" t="s">
        <v>29</v>
      </c>
    </row>
    <row r="23" spans="1:35" s="5" customFormat="1" ht="14.25" customHeight="1" x14ac:dyDescent="0.15">
      <c r="A23" s="430" t="s">
        <v>159</v>
      </c>
      <c r="B23" s="238">
        <v>1</v>
      </c>
      <c r="C23" s="238">
        <v>1</v>
      </c>
      <c r="D23" s="238">
        <v>1</v>
      </c>
      <c r="E23" s="238"/>
      <c r="F23" s="238"/>
      <c r="G23" s="238"/>
      <c r="H23" s="238"/>
      <c r="I23" s="238">
        <v>1</v>
      </c>
      <c r="J23" s="238"/>
      <c r="K23" s="238"/>
      <c r="L23" s="238"/>
      <c r="M23" s="238"/>
      <c r="N23" s="238"/>
      <c r="O23" s="238">
        <v>1</v>
      </c>
      <c r="P23" s="238">
        <v>1</v>
      </c>
      <c r="Q23" s="238">
        <v>1</v>
      </c>
      <c r="R23" s="238">
        <v>1</v>
      </c>
      <c r="S23" s="238">
        <v>1</v>
      </c>
      <c r="T23" s="238">
        <v>1</v>
      </c>
      <c r="U23" s="238"/>
      <c r="V23" s="238"/>
      <c r="W23" s="238"/>
      <c r="X23" s="238"/>
      <c r="Y23" s="238">
        <v>1</v>
      </c>
      <c r="Z23" s="238">
        <v>1</v>
      </c>
      <c r="AA23" s="238">
        <v>1</v>
      </c>
      <c r="AB23" s="238">
        <v>1</v>
      </c>
      <c r="AC23" s="238"/>
      <c r="AD23" s="238">
        <v>1</v>
      </c>
      <c r="AE23" s="238"/>
      <c r="AF23" s="238"/>
      <c r="AG23" s="266">
        <f>SUM(B23:AF23)</f>
        <v>15</v>
      </c>
      <c r="AH23" s="119">
        <v>15</v>
      </c>
      <c r="AI23" s="50" t="s">
        <v>166</v>
      </c>
    </row>
    <row r="24" spans="1:35" s="5" customFormat="1" ht="14.25" customHeight="1" x14ac:dyDescent="0.15">
      <c r="A24" s="431"/>
      <c r="B24" s="254">
        <v>1</v>
      </c>
      <c r="C24" s="254">
        <v>1</v>
      </c>
      <c r="D24" s="254">
        <v>1</v>
      </c>
      <c r="E24" s="254"/>
      <c r="F24" s="254"/>
      <c r="G24" s="254"/>
      <c r="H24" s="254"/>
      <c r="I24" s="254">
        <v>1</v>
      </c>
      <c r="J24" s="254"/>
      <c r="K24" s="254"/>
      <c r="L24" s="254"/>
      <c r="M24" s="254"/>
      <c r="N24" s="254"/>
      <c r="O24" s="254">
        <v>1</v>
      </c>
      <c r="P24" s="254">
        <v>1</v>
      </c>
      <c r="Q24" s="254">
        <v>1</v>
      </c>
      <c r="R24" s="254">
        <v>1</v>
      </c>
      <c r="S24" s="254">
        <v>1</v>
      </c>
      <c r="T24" s="254">
        <v>1</v>
      </c>
      <c r="U24" s="254"/>
      <c r="V24" s="254"/>
      <c r="W24" s="254"/>
      <c r="X24" s="254"/>
      <c r="Y24" s="254">
        <v>1</v>
      </c>
      <c r="Z24" s="254">
        <v>1</v>
      </c>
      <c r="AA24" s="254">
        <v>1</v>
      </c>
      <c r="AB24" s="254">
        <v>1</v>
      </c>
      <c r="AC24" s="254"/>
      <c r="AD24" s="254">
        <v>1</v>
      </c>
      <c r="AE24" s="254"/>
      <c r="AF24" s="254"/>
      <c r="AG24" s="325">
        <f>SUM(B24:AF24)</f>
        <v>15</v>
      </c>
      <c r="AH24" s="126" t="s">
        <v>29</v>
      </c>
      <c r="AI24" s="50" t="s">
        <v>167</v>
      </c>
    </row>
    <row r="25" spans="1:35" s="5" customFormat="1" ht="25.5" customHeight="1" x14ac:dyDescent="0.15">
      <c r="A25" s="299" t="s">
        <v>158</v>
      </c>
      <c r="B25" s="250"/>
      <c r="C25" s="250"/>
      <c r="D25" s="324">
        <v>4.1666666666666664E-2</v>
      </c>
      <c r="E25" s="324"/>
      <c r="F25" s="324"/>
      <c r="G25" s="324"/>
      <c r="H25" s="324"/>
      <c r="I25" s="250"/>
      <c r="J25" s="324"/>
      <c r="K25" s="250"/>
      <c r="L25" s="250"/>
      <c r="M25" s="324"/>
      <c r="N25" s="324"/>
      <c r="O25" s="324"/>
      <c r="P25" s="324"/>
      <c r="Q25" s="324"/>
      <c r="R25" s="324"/>
      <c r="S25" s="324"/>
      <c r="T25" s="324"/>
      <c r="U25" s="324"/>
      <c r="V25" s="250"/>
      <c r="W25" s="250"/>
      <c r="X25" s="324"/>
      <c r="Y25" s="324"/>
      <c r="Z25" s="324"/>
      <c r="AA25" s="324"/>
      <c r="AB25" s="324"/>
      <c r="AC25" s="250"/>
      <c r="AD25" s="324"/>
      <c r="AE25" s="324"/>
      <c r="AF25" s="324"/>
      <c r="AG25" s="327">
        <f>SUM(B25:AF25)</f>
        <v>4.1666666666666664E-2</v>
      </c>
      <c r="AH25" s="138" t="s">
        <v>173</v>
      </c>
    </row>
    <row r="26" spans="1:35" s="5" customFormat="1" ht="25.5" customHeight="1" x14ac:dyDescent="0.15">
      <c r="A26" s="299" t="s">
        <v>175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383">
        <f>SUM(B26:AF26)</f>
        <v>0</v>
      </c>
      <c r="AH26" s="138" t="s">
        <v>76</v>
      </c>
    </row>
    <row r="27" spans="1:35" s="5" customFormat="1" ht="25.5" customHeight="1" thickBot="1" x14ac:dyDescent="0.2">
      <c r="A27" s="7" t="s">
        <v>14</v>
      </c>
      <c r="B27" s="258">
        <v>0.97916666666666663</v>
      </c>
      <c r="C27" s="258">
        <v>0.9375</v>
      </c>
      <c r="D27" s="258">
        <v>0.97916666666666663</v>
      </c>
      <c r="E27" s="258">
        <v>0.97916666666666663</v>
      </c>
      <c r="F27" s="258">
        <v>0.95833333333333337</v>
      </c>
      <c r="G27" s="258">
        <v>1.125</v>
      </c>
      <c r="H27" s="258">
        <v>0.97916666666666663</v>
      </c>
      <c r="I27" s="258">
        <v>0.95833333333333337</v>
      </c>
      <c r="J27" s="258">
        <v>1.0833333333333333</v>
      </c>
      <c r="K27" s="258"/>
      <c r="L27" s="258"/>
      <c r="M27" s="258"/>
      <c r="N27" s="258">
        <v>1.0833333333333333</v>
      </c>
      <c r="O27" s="258">
        <v>0.9375</v>
      </c>
      <c r="P27" s="258">
        <v>0.91666666666666663</v>
      </c>
      <c r="Q27" s="258">
        <v>1.0208333333333333</v>
      </c>
      <c r="R27" s="258">
        <v>0.91666666666666663</v>
      </c>
      <c r="S27" s="258">
        <v>0.9375</v>
      </c>
      <c r="T27" s="258">
        <v>0.9375</v>
      </c>
      <c r="U27" s="258">
        <v>0.91666666666666663</v>
      </c>
      <c r="V27" s="258">
        <v>0.91666666666666663</v>
      </c>
      <c r="W27" s="258">
        <v>0.91666666666666663</v>
      </c>
      <c r="X27" s="258">
        <v>0.9375</v>
      </c>
      <c r="Y27" s="258">
        <v>0.9375</v>
      </c>
      <c r="Z27" s="258">
        <v>0.91666666666666663</v>
      </c>
      <c r="AA27" s="258">
        <v>0.9375</v>
      </c>
      <c r="AB27" s="258">
        <v>0.95833333333333337</v>
      </c>
      <c r="AC27" s="258">
        <v>0.9375</v>
      </c>
      <c r="AD27" s="258">
        <v>1.0416666666666667</v>
      </c>
      <c r="AE27" s="258">
        <v>0.9375</v>
      </c>
      <c r="AF27" s="258"/>
      <c r="AG27" s="326">
        <f>AVERAGE(B27:AF27)</f>
        <v>0.96604938271604945</v>
      </c>
      <c r="AH27" s="152">
        <v>0.91666666666666663</v>
      </c>
      <c r="AI27" s="50" t="s">
        <v>67</v>
      </c>
    </row>
    <row r="28" spans="1:35" s="5" customFormat="1" ht="25.5" customHeight="1" thickBot="1" x14ac:dyDescent="0.2">
      <c r="A28" s="15" t="s">
        <v>171</v>
      </c>
      <c r="B28" s="358">
        <v>0.1875</v>
      </c>
      <c r="C28" s="358">
        <v>0.14583333333333334</v>
      </c>
      <c r="D28" s="358"/>
      <c r="E28" s="358">
        <v>8.3333333333333329E-2</v>
      </c>
      <c r="F28" s="358"/>
      <c r="G28" s="358"/>
      <c r="H28" s="358"/>
      <c r="I28" s="358">
        <v>0.20833333333333334</v>
      </c>
      <c r="J28" s="358"/>
      <c r="K28" s="358"/>
      <c r="L28" s="358"/>
      <c r="M28" s="358"/>
      <c r="N28" s="358"/>
      <c r="O28" s="358">
        <v>0.125</v>
      </c>
      <c r="P28" s="358">
        <v>9.7222222222222224E-2</v>
      </c>
      <c r="Q28" s="358"/>
      <c r="R28" s="358"/>
      <c r="S28" s="358">
        <v>0.14583333333333334</v>
      </c>
      <c r="T28" s="358">
        <v>0.11805555555555557</v>
      </c>
      <c r="U28" s="358"/>
      <c r="V28" s="358"/>
      <c r="W28" s="358"/>
      <c r="X28" s="358"/>
      <c r="Y28" s="358"/>
      <c r="Z28" s="358">
        <v>0.14583333333333334</v>
      </c>
      <c r="AA28" s="358">
        <v>0.125</v>
      </c>
      <c r="AB28" s="358">
        <v>0.1875</v>
      </c>
      <c r="AC28" s="358">
        <v>0.1875</v>
      </c>
      <c r="AD28" s="358">
        <v>0.20833333333333334</v>
      </c>
      <c r="AE28" s="358"/>
      <c r="AF28" s="358"/>
      <c r="AG28" s="248">
        <f>AVERAGE(B28:AF28)</f>
        <v>0.15117521367521367</v>
      </c>
      <c r="AH28" s="147">
        <v>0.10416666666666667</v>
      </c>
      <c r="AI28" s="113" t="s">
        <v>120</v>
      </c>
    </row>
    <row r="29" spans="1:35" s="5" customFormat="1" ht="25.5" customHeight="1" x14ac:dyDescent="0.15">
      <c r="A29" s="141" t="s">
        <v>21</v>
      </c>
      <c r="B29" s="144"/>
      <c r="C29" s="144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4"/>
      <c r="U29" s="143"/>
      <c r="V29" s="144"/>
      <c r="W29" s="143"/>
      <c r="X29" s="143"/>
      <c r="Y29" s="144"/>
      <c r="Z29" s="143"/>
      <c r="AA29" s="144"/>
      <c r="AB29" s="143"/>
      <c r="AC29" s="144"/>
      <c r="AD29" s="143"/>
      <c r="AE29" s="143"/>
      <c r="AF29" s="143"/>
      <c r="AG29" s="346"/>
      <c r="AH29" s="146"/>
    </row>
    <row r="30" spans="1:35" s="2" customFormat="1" ht="26.25" customHeight="1" x14ac:dyDescent="0.1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</sheetData>
  <mergeCells count="5">
    <mergeCell ref="A2:A3"/>
    <mergeCell ref="AG2:AG3"/>
    <mergeCell ref="AH2:AH3"/>
    <mergeCell ref="A20:A21"/>
    <mergeCell ref="A23:A24"/>
  </mergeCells>
  <phoneticPr fontId="2"/>
  <pageMargins left="0.51181102362204722" right="0.11811023622047245" top="0.23622047244094491" bottom="0.2362204724409449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85AC7-2893-494A-8AF9-986803788421}">
  <dimension ref="A1:AI30"/>
  <sheetViews>
    <sheetView zoomScale="85" zoomScaleNormal="85" workbookViewId="0">
      <selection activeCell="N33" sqref="N33"/>
    </sheetView>
  </sheetViews>
  <sheetFormatPr defaultColWidth="7.5" defaultRowHeight="26.25" customHeight="1" x14ac:dyDescent="0.15"/>
  <cols>
    <col min="1" max="1" width="10.25" customWidth="1"/>
    <col min="2" max="32" width="7.125" customWidth="1"/>
    <col min="33" max="34" width="9.75" customWidth="1"/>
    <col min="35" max="35" width="28.125" customWidth="1"/>
  </cols>
  <sheetData>
    <row r="1" spans="1:35" s="2" customFormat="1" ht="23.25" x14ac:dyDescent="0.2">
      <c r="A1" s="3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55"/>
      <c r="V1" s="55"/>
      <c r="W1" s="56"/>
      <c r="X1" s="57"/>
      <c r="Y1" s="57"/>
      <c r="Z1" s="57" t="s">
        <v>74</v>
      </c>
      <c r="AA1" s="359">
        <v>23</v>
      </c>
      <c r="AB1" s="57" t="s">
        <v>75</v>
      </c>
      <c r="AC1" s="359">
        <v>8</v>
      </c>
      <c r="AD1" s="272" t="s">
        <v>72</v>
      </c>
      <c r="AE1" s="360">
        <f>AG1/AA1</f>
        <v>0.4405193236714976</v>
      </c>
      <c r="AF1" s="272" t="s">
        <v>73</v>
      </c>
      <c r="AG1" s="360">
        <f>AG16</f>
        <v>10.131944444444445</v>
      </c>
      <c r="AH1" s="57"/>
    </row>
    <row r="2" spans="1:35" s="4" customFormat="1" ht="20.25" customHeight="1" x14ac:dyDescent="0.15">
      <c r="A2" s="452">
        <v>2016</v>
      </c>
      <c r="B2" s="288" t="s">
        <v>123</v>
      </c>
      <c r="C2" s="288" t="s">
        <v>124</v>
      </c>
      <c r="D2" s="288" t="s">
        <v>125</v>
      </c>
      <c r="E2" s="288" t="s">
        <v>126</v>
      </c>
      <c r="F2" s="288" t="s">
        <v>127</v>
      </c>
      <c r="G2" s="288" t="s">
        <v>128</v>
      </c>
      <c r="H2" s="288" t="s">
        <v>129</v>
      </c>
      <c r="I2" s="288" t="s">
        <v>130</v>
      </c>
      <c r="J2" s="288" t="s">
        <v>131</v>
      </c>
      <c r="K2" s="288" t="s">
        <v>132</v>
      </c>
      <c r="L2" s="288" t="s">
        <v>133</v>
      </c>
      <c r="M2" s="288" t="s">
        <v>134</v>
      </c>
      <c r="N2" s="288" t="s">
        <v>135</v>
      </c>
      <c r="O2" s="288" t="s">
        <v>136</v>
      </c>
      <c r="P2" s="288" t="s">
        <v>137</v>
      </c>
      <c r="Q2" s="288" t="s">
        <v>138</v>
      </c>
      <c r="R2" s="288" t="s">
        <v>139</v>
      </c>
      <c r="S2" s="288" t="s">
        <v>140</v>
      </c>
      <c r="T2" s="288" t="s">
        <v>141</v>
      </c>
      <c r="U2" s="288" t="s">
        <v>142</v>
      </c>
      <c r="V2" s="288" t="s">
        <v>143</v>
      </c>
      <c r="W2" s="288" t="s">
        <v>144</v>
      </c>
      <c r="X2" s="288" t="s">
        <v>145</v>
      </c>
      <c r="Y2" s="288" t="s">
        <v>146</v>
      </c>
      <c r="Z2" s="288" t="s">
        <v>147</v>
      </c>
      <c r="AA2" s="288" t="s">
        <v>148</v>
      </c>
      <c r="AB2" s="288" t="s">
        <v>149</v>
      </c>
      <c r="AC2" s="288" t="s">
        <v>150</v>
      </c>
      <c r="AD2" s="288" t="s">
        <v>151</v>
      </c>
      <c r="AE2" s="288" t="s">
        <v>152</v>
      </c>
      <c r="AF2" s="288" t="s">
        <v>153</v>
      </c>
      <c r="AG2" s="426" t="s">
        <v>26</v>
      </c>
      <c r="AH2" s="457" t="s">
        <v>27</v>
      </c>
    </row>
    <row r="3" spans="1:35" s="4" customFormat="1" ht="12.75" customHeight="1" thickBot="1" x14ac:dyDescent="0.2">
      <c r="A3" s="45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427"/>
      <c r="AH3" s="458"/>
    </row>
    <row r="4" spans="1:35" s="5" customFormat="1" ht="25.5" customHeight="1" thickBot="1" x14ac:dyDescent="0.2">
      <c r="A4" s="15" t="s">
        <v>169</v>
      </c>
      <c r="B4" s="229">
        <v>0.20833333333333334</v>
      </c>
      <c r="C4" s="229">
        <v>0.29166666666666669</v>
      </c>
      <c r="D4" s="229">
        <v>0.26041666666666669</v>
      </c>
      <c r="E4" s="229">
        <v>0.33333333333333331</v>
      </c>
      <c r="F4" s="229">
        <v>0.27083333333333331</v>
      </c>
      <c r="G4" s="229">
        <v>0.30555555555555552</v>
      </c>
      <c r="H4" s="229">
        <v>0.3263888888888889</v>
      </c>
      <c r="I4" s="229">
        <v>0.25</v>
      </c>
      <c r="J4" s="229">
        <v>0.27083333333333331</v>
      </c>
      <c r="K4" s="229">
        <v>0.25694444444444448</v>
      </c>
      <c r="L4" s="229">
        <v>0.1875</v>
      </c>
      <c r="M4" s="229">
        <v>0.375</v>
      </c>
      <c r="N4" s="229">
        <v>0.33333333333333331</v>
      </c>
      <c r="O4" s="229">
        <v>0.27083333333333331</v>
      </c>
      <c r="P4" s="229">
        <v>0.15277777777777776</v>
      </c>
      <c r="Q4" s="229">
        <v>0.25</v>
      </c>
      <c r="R4" s="229">
        <v>0.1875</v>
      </c>
      <c r="S4" s="229">
        <v>0.16666666666666666</v>
      </c>
      <c r="T4" s="229">
        <v>0.29166666666666669</v>
      </c>
      <c r="U4" s="229">
        <v>0.29166666666666669</v>
      </c>
      <c r="V4" s="229">
        <v>0.375</v>
      </c>
      <c r="W4" s="229">
        <v>0.22916666666666666</v>
      </c>
      <c r="X4" s="229">
        <v>0.33333333333333331</v>
      </c>
      <c r="Y4" s="229">
        <v>0.3125</v>
      </c>
      <c r="Z4" s="229">
        <v>0.22222222222222221</v>
      </c>
      <c r="AA4" s="229">
        <v>0.25</v>
      </c>
      <c r="AB4" s="229">
        <v>0.3125</v>
      </c>
      <c r="AC4" s="229">
        <v>0.3125</v>
      </c>
      <c r="AD4" s="229">
        <v>0.28472222222222221</v>
      </c>
      <c r="AE4" s="229">
        <v>0.2638888888888889</v>
      </c>
      <c r="AF4" s="229">
        <v>0.27083333333333331</v>
      </c>
      <c r="AG4" s="232">
        <f>AVERAGE(B4:AF4)</f>
        <v>0.27251344086021517</v>
      </c>
      <c r="AH4" s="147">
        <v>0.29166666666666669</v>
      </c>
      <c r="AI4" s="50" t="s">
        <v>60</v>
      </c>
    </row>
    <row r="5" spans="1:35" s="5" customFormat="1" ht="25.5" customHeight="1" x14ac:dyDescent="0.15">
      <c r="A5" s="419" t="s">
        <v>7</v>
      </c>
      <c r="B5" s="234">
        <v>0.29166666666666669</v>
      </c>
      <c r="C5" s="234">
        <v>0.20833333333333334</v>
      </c>
      <c r="D5" s="234">
        <v>0.19791666666666666</v>
      </c>
      <c r="E5" s="234">
        <v>0.33333333333333331</v>
      </c>
      <c r="F5" s="234">
        <v>0.25</v>
      </c>
      <c r="G5" s="234">
        <v>0.2638888888888889</v>
      </c>
      <c r="H5" s="234">
        <v>0.2638888888888889</v>
      </c>
      <c r="I5" s="234">
        <v>0.33333333333333331</v>
      </c>
      <c r="J5" s="234">
        <v>0.33333333333333331</v>
      </c>
      <c r="K5" s="234">
        <v>0.25694444444444448</v>
      </c>
      <c r="L5" s="234">
        <v>0.125</v>
      </c>
      <c r="M5" s="234">
        <v>0.33333333333333331</v>
      </c>
      <c r="N5" s="234">
        <v>0.33333333333333331</v>
      </c>
      <c r="O5" s="234">
        <v>0.22916666666666666</v>
      </c>
      <c r="P5" s="234">
        <v>0.27083333333333331</v>
      </c>
      <c r="Q5" s="234">
        <v>0.20833333333333334</v>
      </c>
      <c r="R5" s="234">
        <v>0.27083333333333331</v>
      </c>
      <c r="S5" s="234">
        <v>0.33333333333333331</v>
      </c>
      <c r="T5" s="234">
        <v>0.29166666666666669</v>
      </c>
      <c r="U5" s="234">
        <v>0.29166666666666669</v>
      </c>
      <c r="V5" s="234">
        <v>0.27083333333333331</v>
      </c>
      <c r="W5" s="234">
        <v>0.20833333333333334</v>
      </c>
      <c r="X5" s="234">
        <v>0.29166666666666669</v>
      </c>
      <c r="Y5" s="234">
        <v>0.27083333333333331</v>
      </c>
      <c r="Z5" s="234">
        <v>0.22222222222222221</v>
      </c>
      <c r="AA5" s="234">
        <v>0.33333333333333331</v>
      </c>
      <c r="AB5" s="234">
        <v>0.3125</v>
      </c>
      <c r="AC5" s="234">
        <v>0.33333333333333331</v>
      </c>
      <c r="AD5" s="234">
        <v>0.20138888888888887</v>
      </c>
      <c r="AE5" s="234">
        <v>0.22222222222222221</v>
      </c>
      <c r="AF5" s="234">
        <v>0.22916666666666666</v>
      </c>
      <c r="AG5" s="236">
        <f>AVERAGE(B5:AF5)</f>
        <v>0.26825716845878134</v>
      </c>
      <c r="AH5" s="148">
        <v>0.20833333333333334</v>
      </c>
      <c r="AI5" s="50" t="s">
        <v>61</v>
      </c>
    </row>
    <row r="6" spans="1:35" s="5" customFormat="1" ht="25.5" customHeight="1" thickBot="1" x14ac:dyDescent="0.2">
      <c r="A6" s="420" t="s">
        <v>9</v>
      </c>
      <c r="B6" s="238">
        <v>1</v>
      </c>
      <c r="C6" s="238">
        <v>1</v>
      </c>
      <c r="D6" s="238">
        <v>1</v>
      </c>
      <c r="E6" s="238">
        <v>1</v>
      </c>
      <c r="F6" s="238">
        <v>1</v>
      </c>
      <c r="G6" s="238">
        <v>1</v>
      </c>
      <c r="H6" s="238">
        <v>1</v>
      </c>
      <c r="I6" s="238">
        <v>1</v>
      </c>
      <c r="J6" s="238">
        <v>1</v>
      </c>
      <c r="K6" s="238">
        <v>1</v>
      </c>
      <c r="L6" s="238"/>
      <c r="M6" s="238">
        <v>1</v>
      </c>
      <c r="N6" s="238">
        <v>1</v>
      </c>
      <c r="O6" s="238">
        <v>1</v>
      </c>
      <c r="P6" s="238"/>
      <c r="Q6" s="238">
        <v>1</v>
      </c>
      <c r="R6" s="238">
        <v>1</v>
      </c>
      <c r="S6" s="238">
        <v>1</v>
      </c>
      <c r="T6" s="238">
        <v>1</v>
      </c>
      <c r="U6" s="238"/>
      <c r="V6" s="238">
        <v>1</v>
      </c>
      <c r="W6" s="238">
        <v>1</v>
      </c>
      <c r="X6" s="238">
        <v>1</v>
      </c>
      <c r="Y6" s="238"/>
      <c r="Z6" s="238">
        <v>1</v>
      </c>
      <c r="AA6" s="238">
        <v>1</v>
      </c>
      <c r="AB6" s="238">
        <v>1</v>
      </c>
      <c r="AC6" s="238">
        <v>1</v>
      </c>
      <c r="AD6" s="238">
        <v>1</v>
      </c>
      <c r="AE6" s="238">
        <v>1</v>
      </c>
      <c r="AF6" s="238">
        <v>1</v>
      </c>
      <c r="AG6" s="240">
        <f>SUM(B6:AF6)</f>
        <v>27</v>
      </c>
      <c r="AH6" s="119" t="s">
        <v>76</v>
      </c>
      <c r="AI6" s="50" t="s">
        <v>62</v>
      </c>
    </row>
    <row r="7" spans="1:35" s="5" customFormat="1" ht="25.5" customHeight="1" x14ac:dyDescent="0.15">
      <c r="A7" s="10" t="s">
        <v>8</v>
      </c>
      <c r="B7" s="242">
        <v>0.32291666666666669</v>
      </c>
      <c r="C7" s="242">
        <v>0.23611111111111113</v>
      </c>
      <c r="D7" s="242">
        <v>0.21527777777777779</v>
      </c>
      <c r="E7" s="242">
        <v>0.34722222222222227</v>
      </c>
      <c r="F7" s="242">
        <v>0.27083333333333331</v>
      </c>
      <c r="G7" s="242"/>
      <c r="H7" s="242">
        <v>0.2986111111111111</v>
      </c>
      <c r="I7" s="242"/>
      <c r="J7" s="242">
        <v>0.54166666666666663</v>
      </c>
      <c r="K7" s="242">
        <v>0.28472222222222221</v>
      </c>
      <c r="L7" s="242"/>
      <c r="M7" s="242"/>
      <c r="N7" s="242"/>
      <c r="O7" s="242">
        <v>0.25</v>
      </c>
      <c r="P7" s="242">
        <v>0.38194444444444442</v>
      </c>
      <c r="Q7" s="242">
        <v>0.25</v>
      </c>
      <c r="R7" s="242">
        <v>0.30208333333333331</v>
      </c>
      <c r="S7" s="242">
        <v>0.35416666666666669</v>
      </c>
      <c r="T7" s="242">
        <v>0.3263888888888889</v>
      </c>
      <c r="U7" s="242"/>
      <c r="V7" s="242">
        <v>0.29166666666666669</v>
      </c>
      <c r="W7" s="242">
        <v>0.23611111111111113</v>
      </c>
      <c r="X7" s="242">
        <v>0.3125</v>
      </c>
      <c r="Y7" s="242"/>
      <c r="Z7" s="242">
        <v>0.24652777777777779</v>
      </c>
      <c r="AA7" s="242">
        <v>0.3611111111111111</v>
      </c>
      <c r="AB7" s="242"/>
      <c r="AC7" s="242">
        <v>0.35416666666666669</v>
      </c>
      <c r="AD7" s="242">
        <v>0.22916666666666666</v>
      </c>
      <c r="AE7" s="242">
        <v>0.23611111111111113</v>
      </c>
      <c r="AF7" s="242">
        <v>0.24305555555555555</v>
      </c>
      <c r="AG7" s="245">
        <f>AVERAGE(B7:AF7)</f>
        <v>0.29966787439613524</v>
      </c>
      <c r="AH7" s="149">
        <v>0.25</v>
      </c>
      <c r="AI7" s="113" t="s">
        <v>118</v>
      </c>
    </row>
    <row r="8" spans="1:35" s="5" customFormat="1" ht="25.5" customHeight="1" x14ac:dyDescent="0.15">
      <c r="A8" s="114" t="s">
        <v>10</v>
      </c>
      <c r="B8" s="117"/>
      <c r="C8" s="117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7"/>
      <c r="U8" s="116"/>
      <c r="V8" s="117"/>
      <c r="W8" s="116"/>
      <c r="X8" s="116"/>
      <c r="Y8" s="117"/>
      <c r="Z8" s="116"/>
      <c r="AA8" s="117"/>
      <c r="AB8" s="116"/>
      <c r="AC8" s="117"/>
      <c r="AD8" s="116"/>
      <c r="AE8" s="116"/>
      <c r="AF8" s="116"/>
      <c r="AG8" s="119"/>
      <c r="AH8" s="119" t="s">
        <v>176</v>
      </c>
    </row>
    <row r="9" spans="1:35" s="5" customFormat="1" ht="14.25" customHeight="1" x14ac:dyDescent="0.15">
      <c r="A9" s="120" t="s">
        <v>16</v>
      </c>
      <c r="B9" s="123"/>
      <c r="C9" s="123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3"/>
      <c r="U9" s="122"/>
      <c r="V9" s="123"/>
      <c r="W9" s="122"/>
      <c r="X9" s="122"/>
      <c r="Y9" s="123"/>
      <c r="Z9" s="122"/>
      <c r="AA9" s="123"/>
      <c r="AB9" s="122"/>
      <c r="AC9" s="123"/>
      <c r="AD9" s="122"/>
      <c r="AE9" s="122"/>
      <c r="AF9" s="122"/>
      <c r="AG9" s="126"/>
      <c r="AH9" s="125" t="s">
        <v>30</v>
      </c>
    </row>
    <row r="10" spans="1:35" s="5" customFormat="1" ht="25.5" customHeight="1" x14ac:dyDescent="0.15">
      <c r="A10" s="114" t="s">
        <v>23</v>
      </c>
      <c r="B10" s="117"/>
      <c r="C10" s="117"/>
      <c r="D10" s="116"/>
      <c r="E10" s="116"/>
      <c r="F10" s="117"/>
      <c r="G10" s="116"/>
      <c r="H10" s="117"/>
      <c r="I10" s="116"/>
      <c r="J10" s="117"/>
      <c r="K10" s="116"/>
      <c r="L10" s="117"/>
      <c r="M10" s="116"/>
      <c r="N10" s="117"/>
      <c r="O10" s="116"/>
      <c r="P10" s="117"/>
      <c r="Q10" s="116"/>
      <c r="R10" s="117"/>
      <c r="S10" s="116"/>
      <c r="T10" s="117"/>
      <c r="U10" s="116"/>
      <c r="V10" s="117"/>
      <c r="W10" s="116"/>
      <c r="X10" s="116"/>
      <c r="Y10" s="117"/>
      <c r="Z10" s="116"/>
      <c r="AA10" s="117"/>
      <c r="AB10" s="116"/>
      <c r="AC10" s="117"/>
      <c r="AD10" s="116"/>
      <c r="AE10" s="116"/>
      <c r="AF10" s="116"/>
      <c r="AG10" s="119"/>
      <c r="AH10" s="119"/>
    </row>
    <row r="11" spans="1:35" s="5" customFormat="1" ht="14.25" customHeight="1" x14ac:dyDescent="0.15">
      <c r="A11" s="127" t="s">
        <v>25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30"/>
      <c r="AH11" s="131"/>
    </row>
    <row r="12" spans="1:35" s="5" customFormat="1" ht="14.25" customHeight="1" x14ac:dyDescent="0.15">
      <c r="A12" s="120" t="s">
        <v>16</v>
      </c>
      <c r="B12" s="123"/>
      <c r="C12" s="123"/>
      <c r="D12" s="122"/>
      <c r="E12" s="122"/>
      <c r="F12" s="123"/>
      <c r="G12" s="122"/>
      <c r="H12" s="123"/>
      <c r="I12" s="122"/>
      <c r="J12" s="123"/>
      <c r="K12" s="122"/>
      <c r="L12" s="123"/>
      <c r="M12" s="122"/>
      <c r="N12" s="123"/>
      <c r="O12" s="122"/>
      <c r="P12" s="123"/>
      <c r="Q12" s="122"/>
      <c r="R12" s="123"/>
      <c r="S12" s="122"/>
      <c r="T12" s="123"/>
      <c r="U12" s="122"/>
      <c r="V12" s="123"/>
      <c r="W12" s="122"/>
      <c r="X12" s="122"/>
      <c r="Y12" s="123"/>
      <c r="Z12" s="122"/>
      <c r="AA12" s="123"/>
      <c r="AB12" s="122"/>
      <c r="AC12" s="123"/>
      <c r="AD12" s="122"/>
      <c r="AE12" s="122"/>
      <c r="AF12" s="122"/>
      <c r="AG12" s="126"/>
      <c r="AH12" s="126"/>
    </row>
    <row r="13" spans="1:35" s="5" customFormat="1" ht="25.5" customHeight="1" x14ac:dyDescent="0.15">
      <c r="A13" s="114" t="s">
        <v>178</v>
      </c>
      <c r="B13" s="117"/>
      <c r="C13" s="117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7"/>
      <c r="U13" s="116"/>
      <c r="V13" s="117"/>
      <c r="W13" s="116"/>
      <c r="X13" s="116"/>
      <c r="Y13" s="117"/>
      <c r="Z13" s="116"/>
      <c r="AA13" s="117"/>
      <c r="AB13" s="116"/>
      <c r="AC13" s="117"/>
      <c r="AD13" s="116"/>
      <c r="AE13" s="116"/>
      <c r="AF13" s="116"/>
      <c r="AG13" s="119"/>
      <c r="AH13" s="119"/>
    </row>
    <row r="14" spans="1:35" s="5" customFormat="1" ht="14.25" customHeight="1" x14ac:dyDescent="0.15">
      <c r="A14" s="120" t="s">
        <v>16</v>
      </c>
      <c r="B14" s="123"/>
      <c r="C14" s="123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3"/>
      <c r="U14" s="122"/>
      <c r="V14" s="123"/>
      <c r="W14" s="122"/>
      <c r="X14" s="122"/>
      <c r="Y14" s="123"/>
      <c r="Z14" s="122"/>
      <c r="AA14" s="123"/>
      <c r="AB14" s="122"/>
      <c r="AC14" s="123"/>
      <c r="AD14" s="122"/>
      <c r="AE14" s="122"/>
      <c r="AF14" s="122"/>
      <c r="AG14" s="126"/>
      <c r="AH14" s="126"/>
    </row>
    <row r="15" spans="1:35" s="5" customFormat="1" ht="25.5" customHeight="1" thickBot="1" x14ac:dyDescent="0.2">
      <c r="A15" s="11" t="s">
        <v>11</v>
      </c>
      <c r="B15" s="351">
        <v>0.76388888888888884</v>
      </c>
      <c r="C15" s="351">
        <v>0.79166666666666663</v>
      </c>
      <c r="D15" s="351">
        <v>0.66666666666666663</v>
      </c>
      <c r="E15" s="351">
        <v>0.76388888888888884</v>
      </c>
      <c r="F15" s="351">
        <v>0.75</v>
      </c>
      <c r="G15" s="351"/>
      <c r="H15" s="351">
        <v>0.75</v>
      </c>
      <c r="I15" s="351"/>
      <c r="J15" s="351">
        <v>0.77083333333333337</v>
      </c>
      <c r="K15" s="351">
        <v>0.78125</v>
      </c>
      <c r="L15" s="351"/>
      <c r="M15" s="351"/>
      <c r="N15" s="351"/>
      <c r="O15" s="351">
        <v>0.41666666666666669</v>
      </c>
      <c r="P15" s="351">
        <v>0.48958333333333331</v>
      </c>
      <c r="Q15" s="351">
        <v>0.9375</v>
      </c>
      <c r="R15" s="396">
        <v>0.79166666666666663</v>
      </c>
      <c r="S15" s="351">
        <v>0.72916666666666663</v>
      </c>
      <c r="T15" s="363">
        <v>0.86458333333333337</v>
      </c>
      <c r="U15" s="351"/>
      <c r="V15" s="351">
        <v>0.85416666666666663</v>
      </c>
      <c r="W15" s="351">
        <v>0.76388888888888884</v>
      </c>
      <c r="X15" s="351">
        <v>0.80208333333333337</v>
      </c>
      <c r="Y15" s="351"/>
      <c r="Z15" s="351">
        <v>0.83333333333333337</v>
      </c>
      <c r="AA15" s="351">
        <v>0.77083333333333337</v>
      </c>
      <c r="AB15" s="351"/>
      <c r="AC15" s="351">
        <v>0.78125</v>
      </c>
      <c r="AD15" s="351">
        <v>0.77083333333333337</v>
      </c>
      <c r="AE15" s="351">
        <v>0.79166666666666663</v>
      </c>
      <c r="AF15" s="351">
        <v>0.70833333333333337</v>
      </c>
      <c r="AG15" s="246">
        <f>AVERAGE(B15:AF15)</f>
        <v>0.75407608695652173</v>
      </c>
      <c r="AH15" s="150">
        <v>0.8125</v>
      </c>
      <c r="AI15" s="113" t="s">
        <v>119</v>
      </c>
    </row>
    <row r="16" spans="1:35" s="5" customFormat="1" ht="25.5" customHeight="1" thickBot="1" x14ac:dyDescent="0.2">
      <c r="A16" s="13" t="s">
        <v>170</v>
      </c>
      <c r="B16" s="352">
        <v>0.39930555555555558</v>
      </c>
      <c r="C16" s="352">
        <v>0.52777777777777779</v>
      </c>
      <c r="D16" s="352">
        <v>0.49305555555555558</v>
      </c>
      <c r="E16" s="352">
        <v>0.375</v>
      </c>
      <c r="F16" s="352">
        <v>0.35416666666666669</v>
      </c>
      <c r="G16" s="352"/>
      <c r="H16" s="352">
        <v>0.3263888888888889</v>
      </c>
      <c r="I16" s="352"/>
      <c r="J16" s="352">
        <v>0.27083333333333331</v>
      </c>
      <c r="K16" s="352">
        <v>0.4548611111111111</v>
      </c>
      <c r="L16" s="352"/>
      <c r="M16" s="352">
        <v>8.3333333333333329E-2</v>
      </c>
      <c r="N16" s="352">
        <v>0.16666666666666666</v>
      </c>
      <c r="O16" s="352">
        <v>0.25</v>
      </c>
      <c r="P16" s="352">
        <v>0.14930555555555555</v>
      </c>
      <c r="Q16" s="352">
        <v>0.64583333333333337</v>
      </c>
      <c r="R16" s="229">
        <v>0.61458333333333337</v>
      </c>
      <c r="S16" s="352">
        <v>0.45833333333333331</v>
      </c>
      <c r="T16" s="352">
        <v>0.53819444444444442</v>
      </c>
      <c r="U16" s="352"/>
      <c r="V16" s="352">
        <v>0.52083333333333337</v>
      </c>
      <c r="W16" s="352">
        <v>0.4861111111111111</v>
      </c>
      <c r="X16" s="352">
        <v>0.44791666666666669</v>
      </c>
      <c r="Y16" s="352">
        <v>8.3333333333333329E-2</v>
      </c>
      <c r="Z16" s="352">
        <v>0.54513888888888895</v>
      </c>
      <c r="AA16" s="352">
        <v>0.2638888888888889</v>
      </c>
      <c r="AB16" s="352">
        <v>8.3333333333333329E-2</v>
      </c>
      <c r="AC16" s="352">
        <v>0.38541666666666669</v>
      </c>
      <c r="AD16" s="352">
        <v>0.5</v>
      </c>
      <c r="AE16" s="352">
        <v>0.51388888888888895</v>
      </c>
      <c r="AF16" s="352">
        <v>0.19444444444444445</v>
      </c>
      <c r="AG16" s="248">
        <f>SUM(B16:AF16)</f>
        <v>10.131944444444445</v>
      </c>
      <c r="AH16" s="151">
        <v>0.5</v>
      </c>
      <c r="AI16" s="113" t="s">
        <v>154</v>
      </c>
    </row>
    <row r="17" spans="1:35" s="5" customFormat="1" ht="25.5" customHeight="1" x14ac:dyDescent="0.15">
      <c r="A17" s="132" t="s">
        <v>174</v>
      </c>
      <c r="B17" s="135"/>
      <c r="C17" s="135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5"/>
      <c r="U17" s="134"/>
      <c r="V17" s="135"/>
      <c r="W17" s="134"/>
      <c r="X17" s="134"/>
      <c r="Y17" s="135"/>
      <c r="Z17" s="134"/>
      <c r="AA17" s="135"/>
      <c r="AB17" s="134"/>
      <c r="AC17" s="135"/>
      <c r="AD17" s="134"/>
      <c r="AE17" s="134"/>
      <c r="AF17" s="134"/>
      <c r="AG17" s="137"/>
      <c r="AH17" s="343" t="s">
        <v>177</v>
      </c>
    </row>
    <row r="18" spans="1:35" s="5" customFormat="1" ht="25.5" customHeight="1" x14ac:dyDescent="0.15">
      <c r="A18" s="7" t="s">
        <v>13</v>
      </c>
      <c r="B18" s="250"/>
      <c r="C18" s="250"/>
      <c r="D18" s="250"/>
      <c r="E18" s="250"/>
      <c r="F18" s="250">
        <v>1</v>
      </c>
      <c r="G18" s="250">
        <v>1</v>
      </c>
      <c r="H18" s="250">
        <v>1</v>
      </c>
      <c r="I18" s="250">
        <v>1</v>
      </c>
      <c r="J18" s="250"/>
      <c r="K18" s="250"/>
      <c r="L18" s="250">
        <v>1</v>
      </c>
      <c r="M18" s="250">
        <v>1</v>
      </c>
      <c r="N18" s="250">
        <v>1</v>
      </c>
      <c r="O18" s="250">
        <v>1</v>
      </c>
      <c r="P18" s="250">
        <v>1</v>
      </c>
      <c r="Q18" s="250"/>
      <c r="R18" s="250">
        <v>1</v>
      </c>
      <c r="S18" s="250">
        <v>1</v>
      </c>
      <c r="T18" s="250">
        <v>1</v>
      </c>
      <c r="U18" s="250">
        <v>1</v>
      </c>
      <c r="V18" s="250">
        <v>1</v>
      </c>
      <c r="W18" s="250">
        <v>1</v>
      </c>
      <c r="X18" s="250"/>
      <c r="Y18" s="250"/>
      <c r="Z18" s="250">
        <v>1</v>
      </c>
      <c r="AA18" s="250">
        <v>1</v>
      </c>
      <c r="AB18" s="250">
        <v>1</v>
      </c>
      <c r="AC18" s="250"/>
      <c r="AD18" s="250"/>
      <c r="AE18" s="250"/>
      <c r="AF18" s="250">
        <v>1</v>
      </c>
      <c r="AG18" s="252">
        <f>SUM(B18:AF18)</f>
        <v>19</v>
      </c>
      <c r="AH18" s="138" t="s">
        <v>172</v>
      </c>
    </row>
    <row r="19" spans="1:35" s="5" customFormat="1" ht="25.5" customHeight="1" x14ac:dyDescent="0.15">
      <c r="A19" s="7" t="s">
        <v>12</v>
      </c>
      <c r="B19" s="354"/>
      <c r="C19" s="354"/>
      <c r="D19" s="354">
        <v>86.7</v>
      </c>
      <c r="E19" s="354"/>
      <c r="F19" s="354"/>
      <c r="G19" s="354">
        <v>88.7</v>
      </c>
      <c r="H19" s="354"/>
      <c r="I19" s="354"/>
      <c r="J19" s="354"/>
      <c r="K19" s="354"/>
      <c r="L19" s="354"/>
      <c r="M19" s="354"/>
      <c r="N19" s="354"/>
      <c r="O19" s="354"/>
      <c r="P19" s="354"/>
      <c r="Q19" s="354">
        <v>88.7</v>
      </c>
      <c r="R19" s="354">
        <v>88</v>
      </c>
      <c r="S19" s="354"/>
      <c r="T19" s="354"/>
      <c r="U19" s="354"/>
      <c r="V19" s="354"/>
      <c r="W19" s="354"/>
      <c r="X19" s="354"/>
      <c r="Y19" s="354"/>
      <c r="Z19" s="354"/>
      <c r="AA19" s="354"/>
      <c r="AB19" s="354">
        <v>88.4</v>
      </c>
      <c r="AC19" s="354">
        <v>89</v>
      </c>
      <c r="AD19" s="354"/>
      <c r="AE19" s="354"/>
      <c r="AF19" s="354"/>
      <c r="AG19" s="265">
        <f>AVERAGE(B19:AF19)</f>
        <v>88.25</v>
      </c>
      <c r="AH19" s="140" t="s">
        <v>157</v>
      </c>
      <c r="AI19" s="50" t="s">
        <v>66</v>
      </c>
    </row>
    <row r="20" spans="1:35" s="5" customFormat="1" ht="14.25" customHeight="1" x14ac:dyDescent="0.15">
      <c r="A20" s="428" t="s">
        <v>17</v>
      </c>
      <c r="B20" s="350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66" t="e">
        <f>AVERAGE(B20:AF20)</f>
        <v>#DIV/0!</v>
      </c>
      <c r="AH20" s="119">
        <v>135</v>
      </c>
      <c r="AI20" s="50" t="s">
        <v>69</v>
      </c>
    </row>
    <row r="21" spans="1:35" s="5" customFormat="1" ht="14.25" customHeight="1" x14ac:dyDescent="0.15">
      <c r="A21" s="429"/>
      <c r="B21" s="355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6" t="e">
        <f>AVERAGE(B21:AF21)</f>
        <v>#DIV/0!</v>
      </c>
      <c r="AH21" s="126">
        <v>85</v>
      </c>
      <c r="AI21" s="50" t="s">
        <v>68</v>
      </c>
    </row>
    <row r="22" spans="1:35" s="5" customFormat="1" ht="14.25" customHeight="1" x14ac:dyDescent="0.15">
      <c r="A22" s="139" t="s">
        <v>179</v>
      </c>
      <c r="B22" s="344"/>
      <c r="C22" s="344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4"/>
      <c r="U22" s="345"/>
      <c r="V22" s="344"/>
      <c r="W22" s="345"/>
      <c r="X22" s="345"/>
      <c r="Y22" s="344"/>
      <c r="Z22" s="345"/>
      <c r="AA22" s="344"/>
      <c r="AB22" s="345"/>
      <c r="AC22" s="344"/>
      <c r="AD22" s="345"/>
      <c r="AE22" s="345"/>
      <c r="AF22" s="345"/>
      <c r="AG22" s="161"/>
      <c r="AH22" s="140" t="s">
        <v>29</v>
      </c>
    </row>
    <row r="23" spans="1:35" s="5" customFormat="1" ht="14.25" customHeight="1" x14ac:dyDescent="0.15">
      <c r="A23" s="430" t="s">
        <v>159</v>
      </c>
      <c r="B23" s="238">
        <v>1</v>
      </c>
      <c r="C23" s="238">
        <v>1</v>
      </c>
      <c r="D23" s="238">
        <v>1</v>
      </c>
      <c r="E23" s="238">
        <v>1</v>
      </c>
      <c r="F23" s="238">
        <v>1</v>
      </c>
      <c r="G23" s="238">
        <v>1</v>
      </c>
      <c r="H23" s="238">
        <v>1</v>
      </c>
      <c r="I23" s="238"/>
      <c r="J23" s="238">
        <v>1</v>
      </c>
      <c r="K23" s="238">
        <v>1</v>
      </c>
      <c r="L23" s="238">
        <v>1</v>
      </c>
      <c r="M23" s="238">
        <v>1</v>
      </c>
      <c r="N23" s="238">
        <v>1</v>
      </c>
      <c r="O23" s="238">
        <v>1</v>
      </c>
      <c r="P23" s="238">
        <v>1</v>
      </c>
      <c r="Q23" s="238"/>
      <c r="R23" s="238">
        <v>1</v>
      </c>
      <c r="S23" s="238">
        <v>1</v>
      </c>
      <c r="T23" s="238"/>
      <c r="U23" s="238">
        <v>1</v>
      </c>
      <c r="V23" s="238"/>
      <c r="W23" s="238">
        <v>1</v>
      </c>
      <c r="X23" s="238">
        <v>1</v>
      </c>
      <c r="Y23" s="238">
        <v>1</v>
      </c>
      <c r="Z23" s="238"/>
      <c r="AA23" s="238"/>
      <c r="AB23" s="238">
        <v>1</v>
      </c>
      <c r="AC23" s="238">
        <v>1</v>
      </c>
      <c r="AD23" s="238">
        <v>1</v>
      </c>
      <c r="AE23" s="238">
        <v>1</v>
      </c>
      <c r="AF23" s="238">
        <v>1</v>
      </c>
      <c r="AG23" s="266">
        <f>SUM(B23:AF23)</f>
        <v>25</v>
      </c>
      <c r="AH23" s="119">
        <v>15</v>
      </c>
      <c r="AI23" s="50" t="s">
        <v>166</v>
      </c>
    </row>
    <row r="24" spans="1:35" s="5" customFormat="1" ht="14.25" customHeight="1" x14ac:dyDescent="0.15">
      <c r="A24" s="431"/>
      <c r="B24" s="254">
        <v>1</v>
      </c>
      <c r="C24" s="254">
        <v>1</v>
      </c>
      <c r="D24" s="254">
        <v>1</v>
      </c>
      <c r="E24" s="254">
        <v>1</v>
      </c>
      <c r="F24" s="254">
        <v>1</v>
      </c>
      <c r="G24" s="254">
        <v>1</v>
      </c>
      <c r="H24" s="254">
        <v>1</v>
      </c>
      <c r="I24" s="254"/>
      <c r="J24" s="254">
        <v>1</v>
      </c>
      <c r="K24" s="254">
        <v>1</v>
      </c>
      <c r="L24" s="254">
        <v>1</v>
      </c>
      <c r="M24" s="254">
        <v>1</v>
      </c>
      <c r="N24" s="254">
        <v>1</v>
      </c>
      <c r="O24" s="254">
        <v>1</v>
      </c>
      <c r="P24" s="254">
        <v>1</v>
      </c>
      <c r="Q24" s="254"/>
      <c r="R24" s="254">
        <v>1</v>
      </c>
      <c r="S24" s="254">
        <v>1</v>
      </c>
      <c r="T24" s="254"/>
      <c r="U24" s="254">
        <v>1</v>
      </c>
      <c r="V24" s="254"/>
      <c r="W24" s="254">
        <v>1</v>
      </c>
      <c r="X24" s="254">
        <v>1</v>
      </c>
      <c r="Y24" s="254">
        <v>1</v>
      </c>
      <c r="Z24" s="254"/>
      <c r="AA24" s="254"/>
      <c r="AB24" s="254">
        <v>1</v>
      </c>
      <c r="AC24" s="254">
        <v>1</v>
      </c>
      <c r="AD24" s="254">
        <v>1</v>
      </c>
      <c r="AE24" s="254">
        <v>1</v>
      </c>
      <c r="AF24" s="254">
        <v>1</v>
      </c>
      <c r="AG24" s="325">
        <f>SUM(B24:AF24)</f>
        <v>25</v>
      </c>
      <c r="AH24" s="126" t="s">
        <v>29</v>
      </c>
      <c r="AI24" s="50" t="s">
        <v>167</v>
      </c>
    </row>
    <row r="25" spans="1:35" s="5" customFormat="1" ht="25.5" customHeight="1" x14ac:dyDescent="0.15">
      <c r="A25" s="299" t="s">
        <v>158</v>
      </c>
      <c r="B25" s="250"/>
      <c r="C25" s="250"/>
      <c r="D25" s="324">
        <v>8.3333333333333329E-2</v>
      </c>
      <c r="E25" s="324"/>
      <c r="F25" s="324"/>
      <c r="G25" s="324"/>
      <c r="H25" s="324">
        <v>8.3333333333333329E-2</v>
      </c>
      <c r="I25" s="250"/>
      <c r="J25" s="324">
        <v>4.1666666666666664E-2</v>
      </c>
      <c r="K25" s="250"/>
      <c r="L25" s="250"/>
      <c r="M25" s="324">
        <v>8.3333333333333329E-2</v>
      </c>
      <c r="N25" s="324">
        <v>0.16666666666666666</v>
      </c>
      <c r="O25" s="324">
        <v>8.3333333333333329E-2</v>
      </c>
      <c r="P25" s="324">
        <v>4.1666666666666664E-2</v>
      </c>
      <c r="Q25" s="324">
        <v>4.1666666666666664E-2</v>
      </c>
      <c r="R25" s="324">
        <v>0.125</v>
      </c>
      <c r="S25" s="324">
        <v>0.125</v>
      </c>
      <c r="T25" s="324">
        <v>4.1666666666666664E-2</v>
      </c>
      <c r="U25" s="324"/>
      <c r="V25" s="250"/>
      <c r="W25" s="250"/>
      <c r="X25" s="324"/>
      <c r="Y25" s="324">
        <v>8.3333333333333329E-2</v>
      </c>
      <c r="Z25" s="324"/>
      <c r="AA25" s="324">
        <v>4.1666666666666664E-2</v>
      </c>
      <c r="AB25" s="324">
        <v>8.3333333333333329E-2</v>
      </c>
      <c r="AC25" s="250"/>
      <c r="AD25" s="324"/>
      <c r="AE25" s="324"/>
      <c r="AF25" s="324"/>
      <c r="AG25" s="327">
        <f>SUM(B25:AF25)</f>
        <v>1.1249999999999998</v>
      </c>
      <c r="AH25" s="138" t="s">
        <v>173</v>
      </c>
    </row>
    <row r="26" spans="1:35" s="5" customFormat="1" ht="25.5" customHeight="1" x14ac:dyDescent="0.15">
      <c r="A26" s="299" t="s">
        <v>175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383">
        <f>SUM(B26:AF26)</f>
        <v>0</v>
      </c>
      <c r="AH26" s="138" t="s">
        <v>76</v>
      </c>
    </row>
    <row r="27" spans="1:35" s="5" customFormat="1" ht="25.5" customHeight="1" thickBot="1" x14ac:dyDescent="0.2">
      <c r="A27" s="7" t="s">
        <v>14</v>
      </c>
      <c r="B27" s="258">
        <v>0.91666666666666663</v>
      </c>
      <c r="C27" s="258">
        <v>0.9375</v>
      </c>
      <c r="D27" s="258">
        <v>1</v>
      </c>
      <c r="E27" s="258">
        <v>0.97916666666666663</v>
      </c>
      <c r="F27" s="258">
        <v>0.95833333333333337</v>
      </c>
      <c r="G27" s="258">
        <v>0.9375</v>
      </c>
      <c r="H27" s="258">
        <v>1.0833333333333333</v>
      </c>
      <c r="I27" s="258">
        <v>1.0625</v>
      </c>
      <c r="J27" s="258">
        <v>1</v>
      </c>
      <c r="K27" s="258">
        <v>0.9375</v>
      </c>
      <c r="L27" s="258">
        <v>0.95833333333333337</v>
      </c>
      <c r="M27" s="258">
        <v>1</v>
      </c>
      <c r="N27" s="258">
        <v>0.95833333333333337</v>
      </c>
      <c r="O27" s="258">
        <v>1.1180555555555556</v>
      </c>
      <c r="P27" s="258">
        <v>0.95833333333333337</v>
      </c>
      <c r="Q27" s="258">
        <v>1.0833333333333333</v>
      </c>
      <c r="R27" s="258">
        <v>1.1666666666666667</v>
      </c>
      <c r="S27" s="258">
        <v>1</v>
      </c>
      <c r="T27" s="258">
        <v>1</v>
      </c>
      <c r="U27" s="258">
        <v>0.89583333333333337</v>
      </c>
      <c r="V27" s="258">
        <v>0.97916666666666663</v>
      </c>
      <c r="W27" s="258">
        <v>0.95833333333333337</v>
      </c>
      <c r="X27" s="258">
        <v>0.95833333333333337</v>
      </c>
      <c r="Y27" s="258">
        <v>1</v>
      </c>
      <c r="Z27" s="258">
        <v>1.0833333333333333</v>
      </c>
      <c r="AA27" s="258">
        <v>1</v>
      </c>
      <c r="AB27" s="258">
        <v>1.0208333333333333</v>
      </c>
      <c r="AC27" s="258">
        <v>0.91666666666666663</v>
      </c>
      <c r="AD27" s="258">
        <v>0.95833333333333337</v>
      </c>
      <c r="AE27" s="258">
        <v>0.95833333333333337</v>
      </c>
      <c r="AF27" s="258">
        <v>1</v>
      </c>
      <c r="AG27" s="326">
        <f>AVERAGE(B27:AF27)</f>
        <v>0.99305555555555547</v>
      </c>
      <c r="AH27" s="152">
        <v>0.91666666666666663</v>
      </c>
      <c r="AI27" s="50" t="s">
        <v>67</v>
      </c>
    </row>
    <row r="28" spans="1:35" s="5" customFormat="1" ht="25.5" customHeight="1" thickBot="1" x14ac:dyDescent="0.2">
      <c r="A28" s="15" t="s">
        <v>171</v>
      </c>
      <c r="B28" s="358">
        <v>0.15277777777777776</v>
      </c>
      <c r="C28" s="358">
        <v>0.14583333333333334</v>
      </c>
      <c r="D28" s="358">
        <v>0.25</v>
      </c>
      <c r="E28" s="358">
        <v>0.21527777777777779</v>
      </c>
      <c r="F28" s="358">
        <v>0.20833333333333334</v>
      </c>
      <c r="G28" s="358"/>
      <c r="H28" s="358">
        <v>0.25</v>
      </c>
      <c r="I28" s="358"/>
      <c r="J28" s="358">
        <v>0.22916666666666666</v>
      </c>
      <c r="K28" s="358">
        <v>0.15625</v>
      </c>
      <c r="L28" s="358"/>
      <c r="M28" s="358"/>
      <c r="N28" s="358"/>
      <c r="O28" s="358">
        <v>0.70138888888888884</v>
      </c>
      <c r="P28" s="358">
        <v>0.46875</v>
      </c>
      <c r="Q28" s="358">
        <v>0.10416666666666667</v>
      </c>
      <c r="R28" s="358">
        <v>0.20833333333333334</v>
      </c>
      <c r="S28" s="358">
        <v>0.14583333333333334</v>
      </c>
      <c r="T28" s="358">
        <v>9.375E-2</v>
      </c>
      <c r="U28" s="358"/>
      <c r="V28" s="358">
        <v>0.125</v>
      </c>
      <c r="W28" s="358">
        <v>0.19444444444444445</v>
      </c>
      <c r="X28" s="358">
        <v>0.15625</v>
      </c>
      <c r="Y28" s="358"/>
      <c r="Z28" s="358">
        <v>0.25</v>
      </c>
      <c r="AA28" s="358">
        <v>0.22916666666666666</v>
      </c>
      <c r="AB28" s="358"/>
      <c r="AC28" s="358">
        <v>0.13541666666666666</v>
      </c>
      <c r="AD28" s="358">
        <v>0.1875</v>
      </c>
      <c r="AE28" s="358">
        <v>0.16666666666666666</v>
      </c>
      <c r="AF28" s="358">
        <v>0.29166666666666669</v>
      </c>
      <c r="AG28" s="248">
        <f>AVERAGE(B28:AF28)</f>
        <v>0.22025966183574883</v>
      </c>
      <c r="AH28" s="147">
        <v>0.10416666666666667</v>
      </c>
      <c r="AI28" s="113" t="s">
        <v>120</v>
      </c>
    </row>
    <row r="29" spans="1:35" s="5" customFormat="1" ht="25.5" customHeight="1" x14ac:dyDescent="0.15">
      <c r="A29" s="141" t="s">
        <v>21</v>
      </c>
      <c r="B29" s="144"/>
      <c r="C29" s="144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4"/>
      <c r="U29" s="143"/>
      <c r="V29" s="144"/>
      <c r="W29" s="143"/>
      <c r="X29" s="143"/>
      <c r="Y29" s="144"/>
      <c r="Z29" s="143"/>
      <c r="AA29" s="144"/>
      <c r="AB29" s="143"/>
      <c r="AC29" s="144"/>
      <c r="AD29" s="143"/>
      <c r="AE29" s="143"/>
      <c r="AF29" s="143"/>
      <c r="AG29" s="346"/>
      <c r="AH29" s="146"/>
    </row>
    <row r="30" spans="1:35" s="2" customFormat="1" ht="26.25" customHeight="1" x14ac:dyDescent="0.1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</sheetData>
  <mergeCells count="5">
    <mergeCell ref="A2:A3"/>
    <mergeCell ref="AG2:AG3"/>
    <mergeCell ref="AH2:AH3"/>
    <mergeCell ref="A20:A21"/>
    <mergeCell ref="A23:A24"/>
  </mergeCells>
  <phoneticPr fontId="2"/>
  <pageMargins left="0.51181102362204722" right="0.11811023622047245" top="0.23622047244094491" bottom="0.2362204724409449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30"/>
  <sheetViews>
    <sheetView zoomScale="85" zoomScaleNormal="85" workbookViewId="0">
      <selection activeCell="Z1" sqref="Z1:AF1"/>
    </sheetView>
  </sheetViews>
  <sheetFormatPr defaultColWidth="7.5" defaultRowHeight="26.25" customHeight="1" x14ac:dyDescent="0.15"/>
  <cols>
    <col min="1" max="1" width="10.25" customWidth="1"/>
    <col min="2" max="32" width="7.125" customWidth="1"/>
    <col min="33" max="34" width="9.75" customWidth="1"/>
    <col min="35" max="35" width="28.125" customWidth="1"/>
  </cols>
  <sheetData>
    <row r="1" spans="1:35" s="2" customFormat="1" ht="23.25" x14ac:dyDescent="0.2">
      <c r="A1" s="3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55"/>
      <c r="V1" s="55"/>
      <c r="W1" s="56"/>
      <c r="X1" s="57"/>
      <c r="Y1" s="57"/>
      <c r="Z1" s="57" t="s">
        <v>74</v>
      </c>
      <c r="AA1" s="359">
        <v>24</v>
      </c>
      <c r="AB1" s="57" t="s">
        <v>75</v>
      </c>
      <c r="AC1" s="359">
        <v>7</v>
      </c>
      <c r="AD1" s="272" t="s">
        <v>72</v>
      </c>
      <c r="AE1" s="360">
        <f>AG1/AA1</f>
        <v>0.43272569444444459</v>
      </c>
      <c r="AF1" s="272" t="s">
        <v>73</v>
      </c>
      <c r="AG1" s="360">
        <f>AG16</f>
        <v>10.38541666666667</v>
      </c>
      <c r="AH1" s="57"/>
    </row>
    <row r="2" spans="1:35" s="4" customFormat="1" ht="20.25" customHeight="1" x14ac:dyDescent="0.15">
      <c r="A2" s="452">
        <v>2016</v>
      </c>
      <c r="B2" s="288" t="s">
        <v>123</v>
      </c>
      <c r="C2" s="288" t="s">
        <v>124</v>
      </c>
      <c r="D2" s="288" t="s">
        <v>125</v>
      </c>
      <c r="E2" s="288" t="s">
        <v>126</v>
      </c>
      <c r="F2" s="288" t="s">
        <v>127</v>
      </c>
      <c r="G2" s="288" t="s">
        <v>128</v>
      </c>
      <c r="H2" s="288" t="s">
        <v>129</v>
      </c>
      <c r="I2" s="288" t="s">
        <v>130</v>
      </c>
      <c r="J2" s="288" t="s">
        <v>131</v>
      </c>
      <c r="K2" s="288" t="s">
        <v>132</v>
      </c>
      <c r="L2" s="288" t="s">
        <v>133</v>
      </c>
      <c r="M2" s="288" t="s">
        <v>134</v>
      </c>
      <c r="N2" s="288" t="s">
        <v>135</v>
      </c>
      <c r="O2" s="288" t="s">
        <v>136</v>
      </c>
      <c r="P2" s="288" t="s">
        <v>137</v>
      </c>
      <c r="Q2" s="288" t="s">
        <v>138</v>
      </c>
      <c r="R2" s="288" t="s">
        <v>139</v>
      </c>
      <c r="S2" s="288" t="s">
        <v>140</v>
      </c>
      <c r="T2" s="288" t="s">
        <v>141</v>
      </c>
      <c r="U2" s="288" t="s">
        <v>142</v>
      </c>
      <c r="V2" s="288" t="s">
        <v>143</v>
      </c>
      <c r="W2" s="288" t="s">
        <v>144</v>
      </c>
      <c r="X2" s="288" t="s">
        <v>145</v>
      </c>
      <c r="Y2" s="288" t="s">
        <v>146</v>
      </c>
      <c r="Z2" s="288" t="s">
        <v>147</v>
      </c>
      <c r="AA2" s="288" t="s">
        <v>148</v>
      </c>
      <c r="AB2" s="288" t="s">
        <v>149</v>
      </c>
      <c r="AC2" s="288" t="s">
        <v>150</v>
      </c>
      <c r="AD2" s="288" t="s">
        <v>151</v>
      </c>
      <c r="AE2" s="288" t="s">
        <v>152</v>
      </c>
      <c r="AF2" s="288" t="s">
        <v>153</v>
      </c>
      <c r="AG2" s="426" t="s">
        <v>26</v>
      </c>
      <c r="AH2" s="457" t="s">
        <v>27</v>
      </c>
    </row>
    <row r="3" spans="1:35" s="4" customFormat="1" ht="12.75" customHeight="1" thickBot="1" x14ac:dyDescent="0.2">
      <c r="A3" s="45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427"/>
      <c r="AH3" s="458"/>
    </row>
    <row r="4" spans="1:35" s="5" customFormat="1" ht="25.5" customHeight="1" thickBot="1" x14ac:dyDescent="0.2">
      <c r="A4" s="15" t="s">
        <v>169</v>
      </c>
      <c r="B4" s="229">
        <v>0.22916666666666666</v>
      </c>
      <c r="C4" s="229">
        <v>0.35416666666666669</v>
      </c>
      <c r="D4" s="229">
        <v>0.29166666666666669</v>
      </c>
      <c r="E4" s="229">
        <v>0.27083333333333331</v>
      </c>
      <c r="F4" s="229">
        <v>0.2986111111111111</v>
      </c>
      <c r="G4" s="229">
        <v>0.31944444444444448</v>
      </c>
      <c r="H4" s="229">
        <v>0.29166666666666669</v>
      </c>
      <c r="I4" s="229">
        <v>0.33333333333333331</v>
      </c>
      <c r="J4" s="229">
        <v>0.29166666666666669</v>
      </c>
      <c r="K4" s="229">
        <v>0.14583333333333334</v>
      </c>
      <c r="L4" s="229">
        <v>0.29166666666666669</v>
      </c>
      <c r="M4" s="229">
        <v>0.25</v>
      </c>
      <c r="N4" s="229">
        <v>0.25</v>
      </c>
      <c r="O4" s="229">
        <v>0.29166666666666669</v>
      </c>
      <c r="P4" s="229">
        <v>0.29166666666666669</v>
      </c>
      <c r="Q4" s="229">
        <v>0.35416666666666669</v>
      </c>
      <c r="R4" s="229">
        <v>0.33333333333333331</v>
      </c>
      <c r="S4" s="229">
        <v>0.29166666666666669</v>
      </c>
      <c r="T4" s="229">
        <v>0.25</v>
      </c>
      <c r="U4" s="229">
        <v>0.20833333333333334</v>
      </c>
      <c r="V4" s="229">
        <v>0.3611111111111111</v>
      </c>
      <c r="W4" s="229">
        <v>0.29166666666666669</v>
      </c>
      <c r="X4" s="229">
        <v>0.29166666666666669</v>
      </c>
      <c r="Y4" s="229">
        <v>0.25</v>
      </c>
      <c r="Z4" s="229">
        <v>0.20833333333333334</v>
      </c>
      <c r="AA4" s="229">
        <v>0.2986111111111111</v>
      </c>
      <c r="AB4" s="229">
        <v>0.2638888888888889</v>
      </c>
      <c r="AC4" s="229">
        <v>0.29166666666666669</v>
      </c>
      <c r="AD4" s="229">
        <v>0.25</v>
      </c>
      <c r="AE4" s="229">
        <v>0.3125</v>
      </c>
      <c r="AF4" s="229">
        <v>0.27083333333333331</v>
      </c>
      <c r="AG4" s="232">
        <f>AVERAGE(B4:AF4)</f>
        <v>0.28158602150537632</v>
      </c>
      <c r="AH4" s="147">
        <v>0.29166666666666669</v>
      </c>
      <c r="AI4" s="50" t="s">
        <v>60</v>
      </c>
    </row>
    <row r="5" spans="1:35" s="5" customFormat="1" ht="25.5" customHeight="1" x14ac:dyDescent="0.15">
      <c r="A5" s="398" t="s">
        <v>7</v>
      </c>
      <c r="B5" s="234">
        <v>0.3125</v>
      </c>
      <c r="C5" s="234">
        <v>0.3125</v>
      </c>
      <c r="D5" s="234">
        <v>0.25</v>
      </c>
      <c r="E5" s="234">
        <v>0.27083333333333331</v>
      </c>
      <c r="F5" s="234">
        <v>0.21527777777777779</v>
      </c>
      <c r="G5" s="234">
        <v>0.23611111111111113</v>
      </c>
      <c r="H5" s="234">
        <v>0.25</v>
      </c>
      <c r="I5" s="234">
        <v>0.3125</v>
      </c>
      <c r="J5" s="234">
        <v>0.29166666666666669</v>
      </c>
      <c r="K5" s="234">
        <v>0.29166666666666669</v>
      </c>
      <c r="L5" s="234">
        <v>0.29166666666666669</v>
      </c>
      <c r="M5" s="234">
        <v>0.29166666666666669</v>
      </c>
      <c r="N5" s="234">
        <v>0.29166666666666669</v>
      </c>
      <c r="O5" s="234">
        <v>0.29166666666666669</v>
      </c>
      <c r="P5" s="234">
        <v>0.3125</v>
      </c>
      <c r="Q5" s="234">
        <v>0.25</v>
      </c>
      <c r="R5" s="234"/>
      <c r="S5" s="234">
        <v>0.20833333333333334</v>
      </c>
      <c r="T5" s="234">
        <v>0.33333333333333331</v>
      </c>
      <c r="U5" s="234">
        <v>0.25</v>
      </c>
      <c r="V5" s="234">
        <v>0.27777777777777779</v>
      </c>
      <c r="W5" s="234">
        <v>0.25</v>
      </c>
      <c r="X5" s="234"/>
      <c r="Y5" s="234">
        <v>0.25</v>
      </c>
      <c r="Z5" s="234">
        <v>0.25</v>
      </c>
      <c r="AA5" s="234">
        <v>0.23611111111111113</v>
      </c>
      <c r="AB5" s="234">
        <v>0.2638888888888889</v>
      </c>
      <c r="AC5" s="234">
        <v>0.29166666666666669</v>
      </c>
      <c r="AD5" s="234">
        <v>0.33333333333333331</v>
      </c>
      <c r="AE5" s="234"/>
      <c r="AF5" s="234">
        <v>0.27083333333333331</v>
      </c>
      <c r="AG5" s="236">
        <f>AVERAGE(B5:AF5)</f>
        <v>0.27455357142857134</v>
      </c>
      <c r="AH5" s="148">
        <v>0.20833333333333334</v>
      </c>
      <c r="AI5" s="50" t="s">
        <v>61</v>
      </c>
    </row>
    <row r="6" spans="1:35" s="5" customFormat="1" ht="25.5" customHeight="1" thickBot="1" x14ac:dyDescent="0.2">
      <c r="A6" s="397" t="s">
        <v>9</v>
      </c>
      <c r="B6" s="238">
        <v>1</v>
      </c>
      <c r="C6" s="238">
        <v>1</v>
      </c>
      <c r="D6" s="238">
        <v>1</v>
      </c>
      <c r="E6" s="238">
        <v>1</v>
      </c>
      <c r="F6" s="238">
        <v>1</v>
      </c>
      <c r="G6" s="238">
        <v>1</v>
      </c>
      <c r="H6" s="238">
        <v>1</v>
      </c>
      <c r="I6" s="238">
        <v>1</v>
      </c>
      <c r="J6" s="238"/>
      <c r="K6" s="238">
        <v>1</v>
      </c>
      <c r="L6" s="238">
        <v>1</v>
      </c>
      <c r="M6" s="238">
        <v>1</v>
      </c>
      <c r="N6" s="238">
        <v>1</v>
      </c>
      <c r="O6" s="238">
        <v>1</v>
      </c>
      <c r="P6" s="238">
        <v>1</v>
      </c>
      <c r="Q6" s="238">
        <v>1</v>
      </c>
      <c r="R6" s="238">
        <v>1</v>
      </c>
      <c r="S6" s="238">
        <v>1</v>
      </c>
      <c r="T6" s="238">
        <v>1</v>
      </c>
      <c r="U6" s="238">
        <v>1</v>
      </c>
      <c r="V6" s="238">
        <v>1</v>
      </c>
      <c r="W6" s="238">
        <v>1</v>
      </c>
      <c r="X6" s="238">
        <v>1</v>
      </c>
      <c r="Y6" s="238">
        <v>1</v>
      </c>
      <c r="Z6" s="238">
        <v>1</v>
      </c>
      <c r="AA6" s="238">
        <v>1</v>
      </c>
      <c r="AB6" s="238">
        <v>1</v>
      </c>
      <c r="AC6" s="238">
        <v>1</v>
      </c>
      <c r="AD6" s="238">
        <v>1</v>
      </c>
      <c r="AE6" s="238">
        <v>1</v>
      </c>
      <c r="AF6" s="238">
        <v>1</v>
      </c>
      <c r="AG6" s="240">
        <f>SUM(B6:AF6)</f>
        <v>30</v>
      </c>
      <c r="AH6" s="119" t="s">
        <v>76</v>
      </c>
      <c r="AI6" s="50" t="s">
        <v>62</v>
      </c>
    </row>
    <row r="7" spans="1:35" s="5" customFormat="1" ht="25.5" customHeight="1" x14ac:dyDescent="0.15">
      <c r="A7" s="10" t="s">
        <v>8</v>
      </c>
      <c r="B7" s="242">
        <v>0.3611111111111111</v>
      </c>
      <c r="C7" s="242"/>
      <c r="D7" s="242">
        <v>0.28472222222222221</v>
      </c>
      <c r="E7" s="242">
        <v>0.30555555555555552</v>
      </c>
      <c r="F7" s="242">
        <v>0.25</v>
      </c>
      <c r="G7" s="242">
        <v>0.25</v>
      </c>
      <c r="H7" s="242">
        <v>0.28472222222222221</v>
      </c>
      <c r="I7" s="242">
        <v>0.3611111111111111</v>
      </c>
      <c r="J7" s="242"/>
      <c r="K7" s="242"/>
      <c r="L7" s="242"/>
      <c r="M7" s="242">
        <v>0.3263888888888889</v>
      </c>
      <c r="N7" s="242">
        <v>0.3298611111111111</v>
      </c>
      <c r="O7" s="242">
        <v>0.34027777777777773</v>
      </c>
      <c r="P7" s="242"/>
      <c r="Q7" s="242"/>
      <c r="R7" s="242"/>
      <c r="S7" s="242">
        <v>0.21875</v>
      </c>
      <c r="T7" s="242"/>
      <c r="U7" s="242"/>
      <c r="V7" s="242">
        <v>0.31944444444444448</v>
      </c>
      <c r="W7" s="242">
        <v>0.27777777777777779</v>
      </c>
      <c r="X7" s="242"/>
      <c r="Y7" s="242">
        <v>0.27083333333333331</v>
      </c>
      <c r="Z7" s="242">
        <v>0.27777777777777779</v>
      </c>
      <c r="AA7" s="242">
        <v>0.27083333333333331</v>
      </c>
      <c r="AB7" s="242">
        <v>0.28125</v>
      </c>
      <c r="AC7" s="242">
        <v>0.34375</v>
      </c>
      <c r="AD7" s="242"/>
      <c r="AE7" s="242"/>
      <c r="AF7" s="242">
        <v>0.31944444444444448</v>
      </c>
      <c r="AG7" s="245">
        <f>AVERAGE(B7:AF7)</f>
        <v>0.2986111111111111</v>
      </c>
      <c r="AH7" s="149">
        <v>0.25</v>
      </c>
      <c r="AI7" s="113" t="s">
        <v>118</v>
      </c>
    </row>
    <row r="8" spans="1:35" s="5" customFormat="1" ht="25.5" customHeight="1" x14ac:dyDescent="0.15">
      <c r="A8" s="114" t="s">
        <v>10</v>
      </c>
      <c r="B8" s="117"/>
      <c r="C8" s="117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7"/>
      <c r="U8" s="116"/>
      <c r="V8" s="117"/>
      <c r="W8" s="116"/>
      <c r="X8" s="116"/>
      <c r="Y8" s="117"/>
      <c r="Z8" s="116"/>
      <c r="AA8" s="117"/>
      <c r="AB8" s="116"/>
      <c r="AC8" s="117"/>
      <c r="AD8" s="116"/>
      <c r="AE8" s="116"/>
      <c r="AF8" s="116"/>
      <c r="AG8" s="119"/>
      <c r="AH8" s="119" t="s">
        <v>176</v>
      </c>
    </row>
    <row r="9" spans="1:35" s="5" customFormat="1" ht="14.25" customHeight="1" x14ac:dyDescent="0.15">
      <c r="A9" s="120" t="s">
        <v>16</v>
      </c>
      <c r="B9" s="123"/>
      <c r="C9" s="123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3"/>
      <c r="U9" s="122"/>
      <c r="V9" s="123"/>
      <c r="W9" s="122"/>
      <c r="X9" s="122"/>
      <c r="Y9" s="123"/>
      <c r="Z9" s="122"/>
      <c r="AA9" s="123"/>
      <c r="AB9" s="122"/>
      <c r="AC9" s="123"/>
      <c r="AD9" s="122"/>
      <c r="AE9" s="122"/>
      <c r="AF9" s="122"/>
      <c r="AG9" s="126"/>
      <c r="AH9" s="125" t="s">
        <v>30</v>
      </c>
    </row>
    <row r="10" spans="1:35" s="5" customFormat="1" ht="25.5" customHeight="1" x14ac:dyDescent="0.15">
      <c r="A10" s="114" t="s">
        <v>23</v>
      </c>
      <c r="B10" s="117"/>
      <c r="C10" s="117"/>
      <c r="D10" s="116"/>
      <c r="E10" s="116"/>
      <c r="F10" s="117"/>
      <c r="G10" s="116"/>
      <c r="H10" s="117"/>
      <c r="I10" s="116"/>
      <c r="J10" s="117"/>
      <c r="K10" s="116"/>
      <c r="L10" s="117"/>
      <c r="M10" s="116"/>
      <c r="N10" s="117"/>
      <c r="O10" s="116"/>
      <c r="P10" s="117"/>
      <c r="Q10" s="116"/>
      <c r="R10" s="117"/>
      <c r="S10" s="116"/>
      <c r="T10" s="117"/>
      <c r="U10" s="116"/>
      <c r="V10" s="117"/>
      <c r="W10" s="116"/>
      <c r="X10" s="116"/>
      <c r="Y10" s="117"/>
      <c r="Z10" s="116"/>
      <c r="AA10" s="117"/>
      <c r="AB10" s="116"/>
      <c r="AC10" s="117"/>
      <c r="AD10" s="116"/>
      <c r="AE10" s="116"/>
      <c r="AF10" s="116"/>
      <c r="AG10" s="119"/>
      <c r="AH10" s="119"/>
    </row>
    <row r="11" spans="1:35" s="5" customFormat="1" ht="14.25" customHeight="1" x14ac:dyDescent="0.15">
      <c r="A11" s="127" t="s">
        <v>25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30"/>
      <c r="AH11" s="131"/>
    </row>
    <row r="12" spans="1:35" s="5" customFormat="1" ht="14.25" customHeight="1" x14ac:dyDescent="0.15">
      <c r="A12" s="120" t="s">
        <v>16</v>
      </c>
      <c r="B12" s="123"/>
      <c r="C12" s="123"/>
      <c r="D12" s="122"/>
      <c r="E12" s="122"/>
      <c r="F12" s="123"/>
      <c r="G12" s="122"/>
      <c r="H12" s="123"/>
      <c r="I12" s="122"/>
      <c r="J12" s="123"/>
      <c r="K12" s="122"/>
      <c r="L12" s="123"/>
      <c r="M12" s="122"/>
      <c r="N12" s="123"/>
      <c r="O12" s="122"/>
      <c r="P12" s="123"/>
      <c r="Q12" s="122"/>
      <c r="R12" s="123"/>
      <c r="S12" s="122"/>
      <c r="T12" s="123"/>
      <c r="U12" s="122"/>
      <c r="V12" s="123"/>
      <c r="W12" s="122"/>
      <c r="X12" s="122"/>
      <c r="Y12" s="123"/>
      <c r="Z12" s="122"/>
      <c r="AA12" s="123"/>
      <c r="AB12" s="122"/>
      <c r="AC12" s="123"/>
      <c r="AD12" s="122"/>
      <c r="AE12" s="122"/>
      <c r="AF12" s="122"/>
      <c r="AG12" s="126"/>
      <c r="AH12" s="126"/>
    </row>
    <row r="13" spans="1:35" s="5" customFormat="1" ht="25.5" customHeight="1" x14ac:dyDescent="0.15">
      <c r="A13" s="114" t="s">
        <v>178</v>
      </c>
      <c r="B13" s="117"/>
      <c r="C13" s="117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7"/>
      <c r="U13" s="116"/>
      <c r="V13" s="117"/>
      <c r="W13" s="116"/>
      <c r="X13" s="116"/>
      <c r="Y13" s="117"/>
      <c r="Z13" s="116"/>
      <c r="AA13" s="117"/>
      <c r="AB13" s="116"/>
      <c r="AC13" s="117"/>
      <c r="AD13" s="116"/>
      <c r="AE13" s="116"/>
      <c r="AF13" s="116"/>
      <c r="AG13" s="119"/>
      <c r="AH13" s="119"/>
    </row>
    <row r="14" spans="1:35" s="5" customFormat="1" ht="14.25" customHeight="1" x14ac:dyDescent="0.15">
      <c r="A14" s="120" t="s">
        <v>16</v>
      </c>
      <c r="B14" s="123"/>
      <c r="C14" s="123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3"/>
      <c r="U14" s="122"/>
      <c r="V14" s="123"/>
      <c r="W14" s="122"/>
      <c r="X14" s="122"/>
      <c r="Y14" s="123"/>
      <c r="Z14" s="122"/>
      <c r="AA14" s="123"/>
      <c r="AB14" s="122"/>
      <c r="AC14" s="123"/>
      <c r="AD14" s="122"/>
      <c r="AE14" s="122"/>
      <c r="AF14" s="122"/>
      <c r="AG14" s="126"/>
      <c r="AH14" s="126"/>
    </row>
    <row r="15" spans="1:35" s="5" customFormat="1" ht="25.5" customHeight="1" thickBot="1" x14ac:dyDescent="0.2">
      <c r="A15" s="11" t="s">
        <v>11</v>
      </c>
      <c r="B15" s="351">
        <v>0.75</v>
      </c>
      <c r="C15" s="351"/>
      <c r="D15" s="351">
        <v>0.88888888888888884</v>
      </c>
      <c r="E15" s="351">
        <v>0.77083333333333337</v>
      </c>
      <c r="F15" s="351">
        <v>0.79861111111111116</v>
      </c>
      <c r="G15" s="351">
        <v>0.8125</v>
      </c>
      <c r="H15" s="351">
        <v>0.77083333333333337</v>
      </c>
      <c r="I15" s="351">
        <v>0.88888888888888884</v>
      </c>
      <c r="J15" s="351"/>
      <c r="K15" s="351"/>
      <c r="L15" s="351"/>
      <c r="M15" s="351">
        <v>0.8125</v>
      </c>
      <c r="N15" s="351">
        <v>0.79166666666666663</v>
      </c>
      <c r="O15" s="351">
        <v>0.75</v>
      </c>
      <c r="P15" s="351"/>
      <c r="Q15" s="351"/>
      <c r="R15" s="396"/>
      <c r="S15" s="351"/>
      <c r="T15" s="363"/>
      <c r="U15" s="351">
        <v>0.75</v>
      </c>
      <c r="V15" s="351">
        <v>0.75</v>
      </c>
      <c r="W15" s="351">
        <v>0.75</v>
      </c>
      <c r="X15" s="351"/>
      <c r="Y15" s="351">
        <v>0.70833333333333337</v>
      </c>
      <c r="Z15" s="351">
        <v>0.75</v>
      </c>
      <c r="AA15" s="351">
        <v>0.79166666666666663</v>
      </c>
      <c r="AB15" s="351">
        <v>0.77083333333333337</v>
      </c>
      <c r="AC15" s="351">
        <v>0.83333333333333337</v>
      </c>
      <c r="AD15" s="351"/>
      <c r="AE15" s="351"/>
      <c r="AF15" s="351">
        <v>0.95833333333333337</v>
      </c>
      <c r="AG15" s="246">
        <f>AVERAGE(B15:AF15)</f>
        <v>0.79459064327485385</v>
      </c>
      <c r="AH15" s="150">
        <v>0.8125</v>
      </c>
      <c r="AI15" s="113" t="s">
        <v>119</v>
      </c>
    </row>
    <row r="16" spans="1:35" s="5" customFormat="1" ht="25.5" customHeight="1" thickBot="1" x14ac:dyDescent="0.2">
      <c r="A16" s="13" t="s">
        <v>170</v>
      </c>
      <c r="B16" s="352">
        <v>0.25</v>
      </c>
      <c r="C16" s="352"/>
      <c r="D16" s="352">
        <v>0.60416666666666663</v>
      </c>
      <c r="E16" s="352">
        <v>0.4236111111111111</v>
      </c>
      <c r="F16" s="352">
        <v>0.50694444444444442</v>
      </c>
      <c r="G16" s="352">
        <v>0.5625</v>
      </c>
      <c r="H16" s="352">
        <v>0.44444444444444442</v>
      </c>
      <c r="I16" s="352">
        <v>0.3611111111111111</v>
      </c>
      <c r="J16" s="352">
        <v>0.33333333333333331</v>
      </c>
      <c r="K16" s="352">
        <v>0.33333333333333331</v>
      </c>
      <c r="L16" s="352">
        <v>0.33333333333333331</v>
      </c>
      <c r="M16" s="352">
        <v>0.44444444444444442</v>
      </c>
      <c r="N16" s="352">
        <v>0.37847222222222227</v>
      </c>
      <c r="O16" s="352">
        <v>0.3263888888888889</v>
      </c>
      <c r="P16" s="352"/>
      <c r="Q16" s="352"/>
      <c r="R16" s="229"/>
      <c r="S16" s="352">
        <v>0.33333333333333331</v>
      </c>
      <c r="T16" s="352">
        <v>0.33333333333333331</v>
      </c>
      <c r="U16" s="352">
        <v>0.33333333333333331</v>
      </c>
      <c r="V16" s="352">
        <v>0.3888888888888889</v>
      </c>
      <c r="W16" s="352">
        <v>0.43055555555555558</v>
      </c>
      <c r="X16" s="352">
        <v>0.20833333333333334</v>
      </c>
      <c r="Y16" s="352">
        <v>0.67361111111111116</v>
      </c>
      <c r="Z16" s="352">
        <v>0.2638888888888889</v>
      </c>
      <c r="AA16" s="352">
        <v>0.52083333333333337</v>
      </c>
      <c r="AB16" s="352">
        <v>0.44791666666666669</v>
      </c>
      <c r="AC16" s="352">
        <v>0.48958333333333331</v>
      </c>
      <c r="AD16" s="352"/>
      <c r="AE16" s="352">
        <v>2.0833333333333332E-2</v>
      </c>
      <c r="AF16" s="352">
        <v>0.63888888888888895</v>
      </c>
      <c r="AG16" s="248">
        <f>SUM(B16:AF16)</f>
        <v>10.38541666666667</v>
      </c>
      <c r="AH16" s="151">
        <v>0.5</v>
      </c>
      <c r="AI16" s="113" t="s">
        <v>154</v>
      </c>
    </row>
    <row r="17" spans="1:35" s="5" customFormat="1" ht="25.5" customHeight="1" x14ac:dyDescent="0.15">
      <c r="A17" s="132" t="s">
        <v>174</v>
      </c>
      <c r="B17" s="135"/>
      <c r="C17" s="135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5"/>
      <c r="U17" s="134"/>
      <c r="V17" s="135"/>
      <c r="W17" s="134"/>
      <c r="X17" s="134"/>
      <c r="Y17" s="135"/>
      <c r="Z17" s="134"/>
      <c r="AA17" s="135"/>
      <c r="AB17" s="134"/>
      <c r="AC17" s="135"/>
      <c r="AD17" s="134"/>
      <c r="AE17" s="134"/>
      <c r="AF17" s="134"/>
      <c r="AG17" s="137"/>
      <c r="AH17" s="343" t="s">
        <v>177</v>
      </c>
    </row>
    <row r="18" spans="1:35" s="5" customFormat="1" ht="25.5" customHeight="1" x14ac:dyDescent="0.15">
      <c r="A18" s="7" t="s">
        <v>13</v>
      </c>
      <c r="B18" s="250"/>
      <c r="C18" s="250">
        <v>1</v>
      </c>
      <c r="D18" s="250"/>
      <c r="E18" s="250"/>
      <c r="F18" s="250"/>
      <c r="G18" s="250">
        <v>1</v>
      </c>
      <c r="H18" s="250"/>
      <c r="I18" s="250"/>
      <c r="J18" s="250">
        <v>1</v>
      </c>
      <c r="K18" s="250">
        <v>1</v>
      </c>
      <c r="L18" s="250">
        <v>1</v>
      </c>
      <c r="M18" s="250">
        <v>1</v>
      </c>
      <c r="N18" s="250">
        <v>1</v>
      </c>
      <c r="O18" s="250">
        <v>1</v>
      </c>
      <c r="P18" s="250">
        <v>1</v>
      </c>
      <c r="Q18" s="250">
        <v>1</v>
      </c>
      <c r="R18" s="250"/>
      <c r="S18" s="250">
        <v>1</v>
      </c>
      <c r="T18" s="250">
        <v>1</v>
      </c>
      <c r="U18" s="250"/>
      <c r="V18" s="250"/>
      <c r="W18" s="250">
        <v>1</v>
      </c>
      <c r="X18" s="250"/>
      <c r="Y18" s="250"/>
      <c r="Z18" s="250"/>
      <c r="AA18" s="250"/>
      <c r="AB18" s="250"/>
      <c r="AC18" s="250">
        <v>1</v>
      </c>
      <c r="AD18" s="250">
        <v>1</v>
      </c>
      <c r="AE18" s="250"/>
      <c r="AF18" s="250">
        <v>1</v>
      </c>
      <c r="AG18" s="252">
        <f>SUM(B18:AF18)</f>
        <v>16</v>
      </c>
      <c r="AH18" s="138" t="s">
        <v>172</v>
      </c>
    </row>
    <row r="19" spans="1:35" s="5" customFormat="1" ht="25.5" customHeight="1" x14ac:dyDescent="0.15">
      <c r="A19" s="7" t="s">
        <v>12</v>
      </c>
      <c r="B19" s="354"/>
      <c r="C19" s="354"/>
      <c r="D19" s="354"/>
      <c r="E19" s="354">
        <v>87.4</v>
      </c>
      <c r="F19" s="354"/>
      <c r="G19" s="354"/>
      <c r="H19" s="354"/>
      <c r="I19" s="354"/>
      <c r="J19" s="354"/>
      <c r="K19" s="354"/>
      <c r="L19" s="354"/>
      <c r="M19" s="354">
        <v>87.9</v>
      </c>
      <c r="N19" s="354"/>
      <c r="O19" s="354"/>
      <c r="P19" s="354"/>
      <c r="Q19" s="354"/>
      <c r="R19" s="354">
        <v>89</v>
      </c>
      <c r="S19" s="354"/>
      <c r="T19" s="354"/>
      <c r="U19" s="354"/>
      <c r="V19" s="354"/>
      <c r="W19" s="354"/>
      <c r="X19" s="354"/>
      <c r="Y19" s="354"/>
      <c r="Z19" s="354"/>
      <c r="AA19" s="354">
        <v>87.1</v>
      </c>
      <c r="AB19" s="354"/>
      <c r="AC19" s="354"/>
      <c r="AD19" s="354"/>
      <c r="AE19" s="354"/>
      <c r="AF19" s="354"/>
      <c r="AG19" s="265">
        <f>AVERAGE(B19:AF19)</f>
        <v>87.85</v>
      </c>
      <c r="AH19" s="140" t="s">
        <v>157</v>
      </c>
      <c r="AI19" s="50" t="s">
        <v>66</v>
      </c>
    </row>
    <row r="20" spans="1:35" s="5" customFormat="1" ht="14.25" customHeight="1" x14ac:dyDescent="0.15">
      <c r="A20" s="428" t="s">
        <v>17</v>
      </c>
      <c r="B20" s="350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66" t="e">
        <f>AVERAGE(B20:AF20)</f>
        <v>#DIV/0!</v>
      </c>
      <c r="AH20" s="119">
        <v>135</v>
      </c>
      <c r="AI20" s="50" t="s">
        <v>69</v>
      </c>
    </row>
    <row r="21" spans="1:35" s="5" customFormat="1" ht="14.25" customHeight="1" x14ac:dyDescent="0.15">
      <c r="A21" s="429"/>
      <c r="B21" s="355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6" t="e">
        <f>AVERAGE(B21:AF21)</f>
        <v>#DIV/0!</v>
      </c>
      <c r="AH21" s="126">
        <v>85</v>
      </c>
      <c r="AI21" s="50" t="s">
        <v>68</v>
      </c>
    </row>
    <row r="22" spans="1:35" s="5" customFormat="1" ht="14.25" customHeight="1" x14ac:dyDescent="0.15">
      <c r="A22" s="139" t="s">
        <v>179</v>
      </c>
      <c r="B22" s="344"/>
      <c r="C22" s="344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4"/>
      <c r="U22" s="345"/>
      <c r="V22" s="344"/>
      <c r="W22" s="345"/>
      <c r="X22" s="345"/>
      <c r="Y22" s="344"/>
      <c r="Z22" s="345"/>
      <c r="AA22" s="344"/>
      <c r="AB22" s="345"/>
      <c r="AC22" s="344"/>
      <c r="AD22" s="345"/>
      <c r="AE22" s="345"/>
      <c r="AF22" s="345"/>
      <c r="AG22" s="161"/>
      <c r="AH22" s="140" t="s">
        <v>29</v>
      </c>
    </row>
    <row r="23" spans="1:35" s="5" customFormat="1" ht="14.25" customHeight="1" x14ac:dyDescent="0.15">
      <c r="A23" s="430" t="s">
        <v>159</v>
      </c>
      <c r="B23" s="238">
        <v>1</v>
      </c>
      <c r="C23" s="238">
        <v>1</v>
      </c>
      <c r="D23" s="238"/>
      <c r="E23" s="238">
        <v>1</v>
      </c>
      <c r="F23" s="238">
        <v>1</v>
      </c>
      <c r="G23" s="238">
        <v>1</v>
      </c>
      <c r="H23" s="238">
        <v>1</v>
      </c>
      <c r="I23" s="238"/>
      <c r="J23" s="238"/>
      <c r="K23" s="238"/>
      <c r="L23" s="238"/>
      <c r="M23" s="238"/>
      <c r="N23" s="238">
        <v>1</v>
      </c>
      <c r="O23" s="238"/>
      <c r="P23" s="238">
        <v>1</v>
      </c>
      <c r="Q23" s="238"/>
      <c r="R23" s="238">
        <v>1</v>
      </c>
      <c r="S23" s="238"/>
      <c r="T23" s="238"/>
      <c r="U23" s="238">
        <v>1</v>
      </c>
      <c r="V23" s="238">
        <v>1</v>
      </c>
      <c r="W23" s="238">
        <v>1</v>
      </c>
      <c r="X23" s="238">
        <v>1</v>
      </c>
      <c r="Y23" s="238">
        <v>1</v>
      </c>
      <c r="Z23" s="238">
        <v>1</v>
      </c>
      <c r="AA23" s="238">
        <v>1</v>
      </c>
      <c r="AB23" s="238">
        <v>1</v>
      </c>
      <c r="AC23" s="238"/>
      <c r="AD23" s="238"/>
      <c r="AE23" s="238">
        <v>1</v>
      </c>
      <c r="AF23" s="238"/>
      <c r="AG23" s="266">
        <f>SUM(B23:AF23)</f>
        <v>18</v>
      </c>
      <c r="AH23" s="119">
        <v>15</v>
      </c>
      <c r="AI23" s="50" t="s">
        <v>166</v>
      </c>
    </row>
    <row r="24" spans="1:35" s="5" customFormat="1" ht="14.25" customHeight="1" x14ac:dyDescent="0.15">
      <c r="A24" s="431"/>
      <c r="B24" s="254">
        <v>1</v>
      </c>
      <c r="C24" s="254">
        <v>1</v>
      </c>
      <c r="D24" s="254"/>
      <c r="E24" s="254">
        <v>1</v>
      </c>
      <c r="F24" s="254">
        <v>1</v>
      </c>
      <c r="G24" s="254">
        <v>1</v>
      </c>
      <c r="H24" s="254">
        <v>1</v>
      </c>
      <c r="I24" s="254"/>
      <c r="J24" s="254"/>
      <c r="K24" s="254"/>
      <c r="L24" s="254"/>
      <c r="M24" s="254"/>
      <c r="N24" s="254">
        <v>1</v>
      </c>
      <c r="O24" s="254"/>
      <c r="P24" s="254">
        <v>1</v>
      </c>
      <c r="Q24" s="254"/>
      <c r="R24" s="254">
        <v>1</v>
      </c>
      <c r="S24" s="254"/>
      <c r="T24" s="254"/>
      <c r="U24" s="254">
        <v>1</v>
      </c>
      <c r="V24" s="254">
        <v>1</v>
      </c>
      <c r="W24" s="254">
        <v>1</v>
      </c>
      <c r="X24" s="254">
        <v>1</v>
      </c>
      <c r="Y24" s="254">
        <v>1</v>
      </c>
      <c r="Z24" s="254">
        <v>1</v>
      </c>
      <c r="AA24" s="254">
        <v>1</v>
      </c>
      <c r="AB24" s="254">
        <v>1</v>
      </c>
      <c r="AC24" s="254"/>
      <c r="AD24" s="254"/>
      <c r="AE24" s="254">
        <v>1</v>
      </c>
      <c r="AF24" s="254"/>
      <c r="AG24" s="325">
        <f>SUM(B24:AF24)</f>
        <v>18</v>
      </c>
      <c r="AH24" s="126" t="s">
        <v>29</v>
      </c>
      <c r="AI24" s="50" t="s">
        <v>167</v>
      </c>
    </row>
    <row r="25" spans="1:35" s="5" customFormat="1" ht="25.5" customHeight="1" x14ac:dyDescent="0.15">
      <c r="A25" s="299" t="s">
        <v>158</v>
      </c>
      <c r="B25" s="250"/>
      <c r="C25" s="250"/>
      <c r="D25" s="324">
        <v>4.1666666666666664E-2</v>
      </c>
      <c r="E25" s="324"/>
      <c r="F25" s="324"/>
      <c r="G25" s="324">
        <v>4.1666666666666664E-2</v>
      </c>
      <c r="H25" s="324"/>
      <c r="I25" s="250"/>
      <c r="J25" s="250"/>
      <c r="K25" s="250"/>
      <c r="L25" s="250"/>
      <c r="M25" s="324">
        <v>2.0833333333333332E-2</v>
      </c>
      <c r="N25" s="324">
        <v>4.1666666666666664E-2</v>
      </c>
      <c r="O25" s="250"/>
      <c r="P25" s="324"/>
      <c r="Q25" s="250"/>
      <c r="R25" s="250"/>
      <c r="S25" s="250"/>
      <c r="T25" s="324"/>
      <c r="U25" s="324"/>
      <c r="V25" s="250"/>
      <c r="W25" s="250"/>
      <c r="X25" s="324">
        <v>0.20833333333333334</v>
      </c>
      <c r="Y25" s="324">
        <v>0.25</v>
      </c>
      <c r="Z25" s="324">
        <v>8.3333333333333329E-2</v>
      </c>
      <c r="AA25" s="324">
        <v>4.1666666666666664E-2</v>
      </c>
      <c r="AB25" s="324"/>
      <c r="AC25" s="250"/>
      <c r="AD25" s="324"/>
      <c r="AE25" s="324">
        <v>2.0833333333333332E-2</v>
      </c>
      <c r="AF25" s="324">
        <v>6.25E-2</v>
      </c>
      <c r="AG25" s="327">
        <f>SUM(B25:AF25)</f>
        <v>0.8125</v>
      </c>
      <c r="AH25" s="138" t="s">
        <v>173</v>
      </c>
    </row>
    <row r="26" spans="1:35" s="5" customFormat="1" ht="25.5" customHeight="1" x14ac:dyDescent="0.15">
      <c r="A26" s="299" t="s">
        <v>175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383">
        <f>SUM(B26:AF26)</f>
        <v>0</v>
      </c>
      <c r="AH26" s="138" t="s">
        <v>76</v>
      </c>
    </row>
    <row r="27" spans="1:35" s="5" customFormat="1" ht="25.5" customHeight="1" thickBot="1" x14ac:dyDescent="0.2">
      <c r="A27" s="7" t="s">
        <v>14</v>
      </c>
      <c r="B27" s="258">
        <v>0.95833333333333337</v>
      </c>
      <c r="C27" s="258">
        <v>0.95833333333333337</v>
      </c>
      <c r="D27" s="258">
        <v>1</v>
      </c>
      <c r="E27" s="258">
        <v>0.91666666666666663</v>
      </c>
      <c r="F27" s="258">
        <v>0.91666666666666663</v>
      </c>
      <c r="G27" s="258">
        <v>0.91666666666666663</v>
      </c>
      <c r="H27" s="258">
        <v>0.97916666666666663</v>
      </c>
      <c r="I27" s="258">
        <v>1</v>
      </c>
      <c r="J27" s="258">
        <v>1.1458333333333333</v>
      </c>
      <c r="K27" s="258">
        <v>1</v>
      </c>
      <c r="L27" s="258">
        <v>1.0416666666666667</v>
      </c>
      <c r="M27" s="258">
        <v>1.0416666666666667</v>
      </c>
      <c r="N27" s="258">
        <v>1</v>
      </c>
      <c r="O27" s="258">
        <v>1.0208333333333333</v>
      </c>
      <c r="P27" s="258">
        <v>0.89583333333333337</v>
      </c>
      <c r="Q27" s="258">
        <v>1.0833333333333333</v>
      </c>
      <c r="R27" s="258">
        <v>0.91666666666666663</v>
      </c>
      <c r="S27" s="258">
        <v>1.0833333333333333</v>
      </c>
      <c r="T27" s="258">
        <v>1.0416666666666667</v>
      </c>
      <c r="U27" s="258">
        <v>0.91666666666666663</v>
      </c>
      <c r="V27" s="258">
        <v>0.95833333333333337</v>
      </c>
      <c r="W27" s="258">
        <v>1.0416666666666667</v>
      </c>
      <c r="X27" s="258">
        <v>1</v>
      </c>
      <c r="Y27" s="258">
        <v>1.0416666666666667</v>
      </c>
      <c r="Z27" s="258">
        <v>0.9375</v>
      </c>
      <c r="AA27" s="258">
        <v>1</v>
      </c>
      <c r="AB27" s="258">
        <v>1</v>
      </c>
      <c r="AC27" s="258">
        <v>1.0833333333333333</v>
      </c>
      <c r="AD27" s="258">
        <v>1.0416666666666667</v>
      </c>
      <c r="AE27" s="258">
        <v>1</v>
      </c>
      <c r="AF27" s="258">
        <v>1.0833333333333333</v>
      </c>
      <c r="AG27" s="326">
        <f>AVERAGE(B27:AF27)</f>
        <v>1.0006720430107527</v>
      </c>
      <c r="AH27" s="152">
        <v>0.91666666666666663</v>
      </c>
      <c r="AI27" s="50" t="s">
        <v>67</v>
      </c>
    </row>
    <row r="28" spans="1:35" s="5" customFormat="1" ht="25.5" customHeight="1" thickBot="1" x14ac:dyDescent="0.2">
      <c r="A28" s="15" t="s">
        <v>171</v>
      </c>
      <c r="B28" s="358">
        <v>0.20833333333333334</v>
      </c>
      <c r="C28" s="358"/>
      <c r="D28" s="358">
        <v>0.1111111111111111</v>
      </c>
      <c r="E28" s="358">
        <v>0.14583333333333334</v>
      </c>
      <c r="F28" s="358">
        <v>0.11805555555555557</v>
      </c>
      <c r="G28" s="358">
        <v>0.10416666666666667</v>
      </c>
      <c r="H28" s="358">
        <v>0.20833333333333334</v>
      </c>
      <c r="I28" s="358">
        <v>0.1111111111111111</v>
      </c>
      <c r="J28" s="358"/>
      <c r="K28" s="358"/>
      <c r="L28" s="358"/>
      <c r="M28" s="358">
        <v>0.22916666666666666</v>
      </c>
      <c r="N28" s="358">
        <v>0.20833333333333334</v>
      </c>
      <c r="O28" s="358">
        <v>0.27083333333333331</v>
      </c>
      <c r="P28" s="358"/>
      <c r="Q28" s="358"/>
      <c r="R28" s="358"/>
      <c r="S28" s="358"/>
      <c r="T28" s="358"/>
      <c r="U28" s="358">
        <v>0.16666666666666666</v>
      </c>
      <c r="V28" s="358">
        <v>0.20833333333333334</v>
      </c>
      <c r="W28" s="358">
        <v>0.29166666666666669</v>
      </c>
      <c r="X28" s="358"/>
      <c r="Y28" s="358">
        <v>8.3333333333333329E-2</v>
      </c>
      <c r="Z28" s="358">
        <v>0.1875</v>
      </c>
      <c r="AA28" s="358">
        <v>0.20833333333333334</v>
      </c>
      <c r="AB28" s="358">
        <v>0.22916666666666666</v>
      </c>
      <c r="AC28" s="358">
        <v>0.25</v>
      </c>
      <c r="AD28" s="358"/>
      <c r="AE28" s="358"/>
      <c r="AF28" s="358">
        <v>6.25E-2</v>
      </c>
      <c r="AG28" s="248">
        <f>AVERAGE(B28:AF28)</f>
        <v>0.17909356725146197</v>
      </c>
      <c r="AH28" s="147">
        <v>0.10416666666666667</v>
      </c>
      <c r="AI28" s="113" t="s">
        <v>120</v>
      </c>
    </row>
    <row r="29" spans="1:35" s="5" customFormat="1" ht="25.5" customHeight="1" x14ac:dyDescent="0.15">
      <c r="A29" s="141" t="s">
        <v>21</v>
      </c>
      <c r="B29" s="144"/>
      <c r="C29" s="144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4"/>
      <c r="U29" s="143"/>
      <c r="V29" s="144"/>
      <c r="W29" s="143"/>
      <c r="X29" s="143"/>
      <c r="Y29" s="144"/>
      <c r="Z29" s="143"/>
      <c r="AA29" s="144"/>
      <c r="AB29" s="143"/>
      <c r="AC29" s="144"/>
      <c r="AD29" s="143"/>
      <c r="AE29" s="143"/>
      <c r="AF29" s="143"/>
      <c r="AG29" s="346"/>
      <c r="AH29" s="146"/>
    </row>
    <row r="30" spans="1:35" s="2" customFormat="1" ht="26.25" customHeight="1" x14ac:dyDescent="0.1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</sheetData>
  <mergeCells count="5">
    <mergeCell ref="A2:A3"/>
    <mergeCell ref="AG2:AG3"/>
    <mergeCell ref="AH2:AH3"/>
    <mergeCell ref="A20:A21"/>
    <mergeCell ref="A23:A24"/>
  </mergeCells>
  <phoneticPr fontId="2"/>
  <pageMargins left="0.51181102362204722" right="0.11811023622047245" top="0.23622047244094491" bottom="0.2362204724409449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25</vt:i4>
      </vt:variant>
    </vt:vector>
  </HeadingPairs>
  <TitlesOfParts>
    <vt:vector size="25" baseType="lpstr">
      <vt:lpstr>無地1A</vt:lpstr>
      <vt:lpstr>無地1B</vt:lpstr>
      <vt:lpstr>2017集計</vt:lpstr>
      <vt:lpstr>2016集計</vt:lpstr>
      <vt:lpstr>2015集計</vt:lpstr>
      <vt:lpstr>2014集計</vt:lpstr>
      <vt:lpstr>17.9</vt:lpstr>
      <vt:lpstr>17.8</vt:lpstr>
      <vt:lpstr>17.7</vt:lpstr>
      <vt:lpstr>17.6</vt:lpstr>
      <vt:lpstr>17.5</vt:lpstr>
      <vt:lpstr>17.4</vt:lpstr>
      <vt:lpstr>17.3</vt:lpstr>
      <vt:lpstr>17.2</vt:lpstr>
      <vt:lpstr>17.1</vt:lpstr>
      <vt:lpstr>16.12</vt:lpstr>
      <vt:lpstr>16.11</vt:lpstr>
      <vt:lpstr>16.10</vt:lpstr>
      <vt:lpstr>16.9</vt:lpstr>
      <vt:lpstr>16.8</vt:lpstr>
      <vt:lpstr>16.7</vt:lpstr>
      <vt:lpstr>16.6</vt:lpstr>
      <vt:lpstr>16.5</vt:lpstr>
      <vt:lpstr>16.4</vt:lpstr>
      <vt:lpstr>16.3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hiroyuki</dc:creator>
  <cp:lastModifiedBy>CO-HIROYUKI-A</cp:lastModifiedBy>
  <cp:lastPrinted>2017-09-30T22:07:54Z</cp:lastPrinted>
  <dcterms:created xsi:type="dcterms:W3CDTF">2014-10-13T09:29:24Z</dcterms:created>
  <dcterms:modified xsi:type="dcterms:W3CDTF">2017-09-30T22:11:51Z</dcterms:modified>
</cp:coreProperties>
</file>